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ojan Scepanovic\Desktop\XLS probrano\"/>
    </mc:Choice>
  </mc:AlternateContent>
  <bookViews>
    <workbookView xWindow="240" yWindow="105" windowWidth="21075" windowHeight="9525"/>
  </bookViews>
  <sheets>
    <sheet name="Info" sheetId="5" r:id="rId1"/>
    <sheet name="Contribution to growth" sheetId="1" r:id="rId2"/>
  </sheets>
  <definedNames>
    <definedName name="_xlnm.Print_Area" localSheetId="1">'Contribution to growth'!$B$2:$N$24</definedName>
  </definedNames>
  <calcPr calcId="152511"/>
</workbook>
</file>

<file path=xl/calcChain.xml><?xml version="1.0" encoding="utf-8"?>
<calcChain xmlns="http://schemas.openxmlformats.org/spreadsheetml/2006/main">
  <c r="J23" i="1" l="1"/>
  <c r="J21" i="1"/>
  <c r="J20" i="1"/>
  <c r="J19" i="1"/>
  <c r="J18" i="1"/>
  <c r="J17" i="1"/>
  <c r="J15" i="1"/>
  <c r="J14" i="1"/>
  <c r="J13" i="1"/>
  <c r="J12" i="1"/>
  <c r="J11" i="1"/>
  <c r="J9" i="1"/>
  <c r="J8" i="1"/>
  <c r="J7" i="1"/>
  <c r="J6" i="1"/>
  <c r="J5" i="1"/>
  <c r="J4" i="1"/>
  <c r="N5" i="1"/>
  <c r="N6" i="1"/>
  <c r="N7" i="1"/>
  <c r="N8" i="1"/>
  <c r="N9" i="1"/>
  <c r="N11" i="1"/>
  <c r="N12" i="1"/>
  <c r="N13" i="1"/>
  <c r="N14" i="1"/>
  <c r="N15" i="1"/>
  <c r="N17" i="1"/>
  <c r="N18" i="1"/>
  <c r="N19" i="1"/>
  <c r="N20" i="1"/>
  <c r="N21" i="1"/>
  <c r="N23" i="1"/>
  <c r="N4" i="1"/>
  <c r="L20" i="1" l="1"/>
  <c r="L19" i="1"/>
  <c r="M19" i="1" s="1"/>
  <c r="L18" i="1"/>
  <c r="M18" i="1" s="1"/>
  <c r="L17" i="1"/>
  <c r="L14" i="1"/>
  <c r="M14" i="1" s="1"/>
  <c r="L13" i="1"/>
  <c r="M13" i="1" s="1"/>
  <c r="L12" i="1"/>
  <c r="M12" i="1" s="1"/>
  <c r="L11" i="1"/>
  <c r="M11" i="1" s="1"/>
  <c r="L8" i="1"/>
  <c r="M8" i="1" s="1"/>
  <c r="L7" i="1"/>
  <c r="M7" i="1" s="1"/>
  <c r="L6" i="1"/>
  <c r="M6" i="1" s="1"/>
  <c r="L5" i="1"/>
  <c r="M5" i="1" s="1"/>
  <c r="L4" i="1"/>
  <c r="M4" i="1" s="1"/>
  <c r="H20" i="1" l="1"/>
  <c r="H19" i="1"/>
  <c r="I19" i="1" s="1"/>
  <c r="H18" i="1"/>
  <c r="I18" i="1" s="1"/>
  <c r="H17" i="1"/>
  <c r="I17" i="1" s="1"/>
  <c r="H14" i="1"/>
  <c r="I14" i="1" s="1"/>
  <c r="H13" i="1"/>
  <c r="I13" i="1" s="1"/>
  <c r="H12" i="1"/>
  <c r="I12" i="1" s="1"/>
  <c r="H11" i="1"/>
  <c r="I11" i="1" s="1"/>
  <c r="H8" i="1"/>
  <c r="I8" i="1" s="1"/>
  <c r="H7" i="1"/>
  <c r="I7" i="1" s="1"/>
  <c r="H6" i="1"/>
  <c r="I6" i="1" s="1"/>
  <c r="H5" i="1"/>
  <c r="I5" i="1" s="1"/>
  <c r="H4" i="1"/>
  <c r="I4" i="1" s="1"/>
  <c r="F21" i="1"/>
  <c r="D21" i="1"/>
  <c r="F15" i="1"/>
  <c r="D15" i="1"/>
  <c r="F9" i="1"/>
  <c r="D9" i="1"/>
  <c r="E21" i="1"/>
  <c r="L21" i="1" s="1"/>
  <c r="M21" i="1" s="1"/>
  <c r="E15" i="1"/>
  <c r="E9" i="1"/>
  <c r="L9" i="1" s="1"/>
  <c r="M9" i="1" s="1"/>
  <c r="D23" i="1" l="1"/>
  <c r="F23" i="1"/>
  <c r="L15" i="1"/>
  <c r="M15" i="1" s="1"/>
  <c r="H9" i="1"/>
  <c r="I9" i="1" s="1"/>
  <c r="H21" i="1"/>
  <c r="I21" i="1" s="1"/>
  <c r="H15" i="1"/>
  <c r="I15" i="1" s="1"/>
  <c r="E23" i="1"/>
  <c r="L23" i="1" l="1"/>
  <c r="M23" i="1" s="1"/>
  <c r="H23" i="1"/>
  <c r="I23" i="1" s="1"/>
</calcChain>
</file>

<file path=xl/sharedStrings.xml><?xml version="1.0" encoding="utf-8"?>
<sst xmlns="http://schemas.openxmlformats.org/spreadsheetml/2006/main" count="36" uniqueCount="35">
  <si>
    <t>Proizvod 1</t>
  </si>
  <si>
    <t>Proizvod 2</t>
  </si>
  <si>
    <t>Proizvod 3</t>
  </si>
  <si>
    <t>Proizvod 4</t>
  </si>
  <si>
    <t>Proizvod 5</t>
  </si>
  <si>
    <t>Proizvod 21</t>
  </si>
  <si>
    <t>Proizvod 22</t>
  </si>
  <si>
    <t>Proizvod 23</t>
  </si>
  <si>
    <t>Proizvod 24</t>
  </si>
  <si>
    <t>Proizvod 31</t>
  </si>
  <si>
    <t>Proizvod 32</t>
  </si>
  <si>
    <t>Proizvod 33</t>
  </si>
  <si>
    <t>Proizvod 34</t>
  </si>
  <si>
    <t>Grupa B</t>
  </si>
  <si>
    <t>Grupa A</t>
  </si>
  <si>
    <t>Grupa C</t>
  </si>
  <si>
    <t>LY</t>
  </si>
  <si>
    <t>Proizvod</t>
  </si>
  <si>
    <t>ACT</t>
  </si>
  <si>
    <t>BUD</t>
  </si>
  <si>
    <t>ΔBUD</t>
  </si>
  <si>
    <t>ΔBUD%</t>
  </si>
  <si>
    <t>ΔLY</t>
  </si>
  <si>
    <t>ΔLY%</t>
  </si>
  <si>
    <t>KOMPANIJA</t>
  </si>
  <si>
    <t>Verzija:</t>
  </si>
  <si>
    <t>Jul 2015.</t>
  </si>
  <si>
    <t>www.mcb.rs</t>
  </si>
  <si>
    <t>Contribution</t>
  </si>
  <si>
    <t>to growth</t>
  </si>
  <si>
    <t>to sales</t>
  </si>
  <si>
    <t>bojan.scepanovic@mcb.rs</t>
  </si>
  <si>
    <t>darko.vlajkovic@mcb.rs</t>
  </si>
  <si>
    <t>CONTRIBUTION TO GROWTH</t>
  </si>
  <si>
    <t>U ovom primeru je prikazano koliko svaki od vaši proizvoda doprinosi ukupnom rastu. Ako je u primeru rast kompanije +9.303 u odnosu na prošlu godinu (LY) onda prozvod 24 doprinosi tom rastu 46%.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</si>
</sst>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+#,##0;\ \-#,##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theme="1"/>
      <name val="Arial"/>
      <family val="2"/>
      <charset val="238"/>
    </font>
    <font>
      <sz val="8"/>
      <color theme="1"/>
      <name val="Arial"/>
      <family val="2"/>
    </font>
    <font>
      <sz val="10"/>
      <name val="Arial"/>
      <family val="2"/>
      <charset val="238"/>
    </font>
    <font>
      <u/>
      <sz val="8"/>
      <color rgb="FF0070C0"/>
      <name val="Arial"/>
      <family val="2"/>
    </font>
    <font>
      <b/>
      <sz val="18"/>
      <color theme="1"/>
      <name val="Arial"/>
      <family val="2"/>
      <charset val="238"/>
    </font>
    <font>
      <sz val="10"/>
      <name val="Arial"/>
    </font>
    <font>
      <sz val="11"/>
      <name val="Arial"/>
      <family val="2"/>
      <charset val="238"/>
    </font>
    <font>
      <u/>
      <sz val="11"/>
      <color rgb="FF0070C0"/>
      <name val="Arial"/>
      <family val="2"/>
      <charset val="238"/>
    </font>
    <font>
      <u/>
      <sz val="10"/>
      <color theme="10"/>
      <name val="Arial"/>
    </font>
    <font>
      <u/>
      <sz val="11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1"/>
    <xf numFmtId="0" fontId="1" fillId="0" borderId="1" xfId="2" applyFont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right"/>
    </xf>
    <xf numFmtId="3" fontId="2" fillId="0" borderId="0" xfId="0" applyNumberFormat="1" applyFont="1" applyFill="1"/>
    <xf numFmtId="165" fontId="2" fillId="0" borderId="0" xfId="0" applyNumberFormat="1" applyFont="1" applyFill="1"/>
    <xf numFmtId="9" fontId="2" fillId="0" borderId="0" xfId="0" applyNumberFormat="1" applyFont="1" applyFill="1"/>
    <xf numFmtId="3" fontId="2" fillId="0" borderId="1" xfId="0" applyNumberFormat="1" applyFont="1" applyFill="1" applyBorder="1"/>
    <xf numFmtId="165" fontId="2" fillId="0" borderId="1" xfId="0" applyNumberFormat="1" applyFont="1" applyFill="1" applyBorder="1"/>
    <xf numFmtId="9" fontId="2" fillId="0" borderId="1" xfId="0" applyNumberFormat="1" applyFont="1" applyFill="1" applyBorder="1"/>
    <xf numFmtId="0" fontId="2" fillId="0" borderId="2" xfId="0" applyFont="1" applyFill="1" applyBorder="1"/>
    <xf numFmtId="3" fontId="2" fillId="0" borderId="2" xfId="0" applyNumberFormat="1" applyFont="1" applyFill="1" applyBorder="1"/>
    <xf numFmtId="165" fontId="2" fillId="0" borderId="2" xfId="0" applyNumberFormat="1" applyFont="1" applyFill="1" applyBorder="1"/>
    <xf numFmtId="9" fontId="2" fillId="0" borderId="2" xfId="0" applyNumberFormat="1" applyFont="1" applyFill="1" applyBorder="1"/>
    <xf numFmtId="164" fontId="2" fillId="0" borderId="0" xfId="0" applyNumberFormat="1" applyFont="1" applyFill="1"/>
    <xf numFmtId="0" fontId="6" fillId="0" borderId="1" xfId="2" applyFont="1" applyBorder="1"/>
    <xf numFmtId="0" fontId="2" fillId="0" borderId="0" xfId="1" applyFont="1"/>
    <xf numFmtId="0" fontId="2" fillId="0" borderId="0" xfId="2" applyFont="1"/>
    <xf numFmtId="0" fontId="8" fillId="0" borderId="0" xfId="5" applyFont="1"/>
    <xf numFmtId="17" fontId="2" fillId="0" borderId="0" xfId="2" quotePrefix="1" applyNumberFormat="1" applyFont="1"/>
    <xf numFmtId="0" fontId="9" fillId="0" borderId="0" xfId="4" applyFont="1" applyAlignment="1" applyProtection="1">
      <alignment horizontal="right"/>
    </xf>
    <xf numFmtId="0" fontId="2" fillId="0" borderId="1" xfId="2" applyFont="1" applyBorder="1"/>
    <xf numFmtId="0" fontId="2" fillId="0" borderId="1" xfId="2" applyFont="1" applyBorder="1" applyAlignment="1">
      <alignment horizontal="right"/>
    </xf>
    <xf numFmtId="0" fontId="11" fillId="0" borderId="0" xfId="6" applyFont="1"/>
    <xf numFmtId="0" fontId="2" fillId="0" borderId="3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7">
    <cellStyle name="Hyperlink 2" xfId="4"/>
    <cellStyle name="Hyperlink 3" xfId="6"/>
    <cellStyle name="Normal" xfId="0" builtinId="0"/>
    <cellStyle name="Normal 2" xfId="1"/>
    <cellStyle name="Normal 2 2" xfId="2"/>
    <cellStyle name="Normal 3" xfId="3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13</xdr:row>
      <xdr:rowOff>140627</xdr:rowOff>
    </xdr:from>
    <xdr:to>
      <xdr:col>8</xdr:col>
      <xdr:colOff>561975</xdr:colOff>
      <xdr:row>17</xdr:row>
      <xdr:rowOff>85724</xdr:rowOff>
    </xdr:to>
    <xdr:pic>
      <xdr:nvPicPr>
        <xdr:cNvPr id="2" name="Picture 1" descr="http://mcb.rs/wp-content/themes/mcb/images/home/logo-mc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07602"/>
          <a:ext cx="1266825" cy="668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ko.vlajkovic@mcb.rs" TargetMode="External"/><Relationship Id="rId2" Type="http://schemas.openxmlformats.org/officeDocument/2006/relationships/hyperlink" Target="mailto:bojan.scepanovic@mcb.rs" TargetMode="External"/><Relationship Id="rId1" Type="http://schemas.openxmlformats.org/officeDocument/2006/relationships/hyperlink" Target="http://www.mcb.r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workbookViewId="0">
      <selection activeCell="B7" sqref="B7"/>
    </sheetView>
  </sheetViews>
  <sheetFormatPr defaultRowHeight="14.25" x14ac:dyDescent="0.2"/>
  <cols>
    <col min="1" max="16384" width="9.140625" style="1"/>
  </cols>
  <sheetData>
    <row r="1" spans="2:9" ht="23.25" x14ac:dyDescent="0.35">
      <c r="B1" s="19" t="s">
        <v>33</v>
      </c>
      <c r="C1" s="2"/>
      <c r="D1" s="2"/>
      <c r="E1" s="2"/>
      <c r="F1" s="2"/>
      <c r="G1" s="2"/>
      <c r="H1" s="2"/>
      <c r="I1" s="2"/>
    </row>
    <row r="2" spans="2:9" s="20" customFormat="1" x14ac:dyDescent="0.2">
      <c r="B2" s="28" t="s">
        <v>34</v>
      </c>
      <c r="C2" s="28"/>
      <c r="D2" s="28"/>
      <c r="E2" s="28"/>
      <c r="F2" s="28"/>
      <c r="G2" s="28"/>
      <c r="H2" s="28"/>
      <c r="I2" s="28"/>
    </row>
    <row r="3" spans="2:9" s="20" customFormat="1" x14ac:dyDescent="0.2">
      <c r="B3" s="29"/>
      <c r="C3" s="29"/>
      <c r="D3" s="29"/>
      <c r="E3" s="29"/>
      <c r="F3" s="29"/>
      <c r="G3" s="29"/>
      <c r="H3" s="29"/>
      <c r="I3" s="29"/>
    </row>
    <row r="4" spans="2:9" s="20" customFormat="1" x14ac:dyDescent="0.2">
      <c r="B4" s="29"/>
      <c r="C4" s="29"/>
      <c r="D4" s="29"/>
      <c r="E4" s="29"/>
      <c r="F4" s="29"/>
      <c r="G4" s="29"/>
      <c r="H4" s="29"/>
      <c r="I4" s="29"/>
    </row>
    <row r="5" spans="2:9" s="20" customFormat="1" x14ac:dyDescent="0.2">
      <c r="B5" s="29"/>
      <c r="C5" s="29"/>
      <c r="D5" s="29"/>
      <c r="E5" s="29"/>
      <c r="F5" s="29"/>
      <c r="G5" s="29"/>
      <c r="H5" s="29"/>
      <c r="I5" s="29"/>
    </row>
    <row r="6" spans="2:9" s="20" customFormat="1" x14ac:dyDescent="0.2">
      <c r="B6" s="29"/>
      <c r="C6" s="29"/>
      <c r="D6" s="29"/>
      <c r="E6" s="29"/>
      <c r="F6" s="29"/>
      <c r="G6" s="29"/>
      <c r="H6" s="29"/>
      <c r="I6" s="29"/>
    </row>
    <row r="7" spans="2:9" s="20" customFormat="1" x14ac:dyDescent="0.2">
      <c r="B7" s="21"/>
      <c r="C7" s="21"/>
      <c r="D7" s="21"/>
      <c r="E7" s="21"/>
      <c r="F7" s="21"/>
      <c r="G7" s="21"/>
      <c r="H7" s="21"/>
      <c r="I7" s="21"/>
    </row>
    <row r="8" spans="2:9" s="20" customFormat="1" x14ac:dyDescent="0.2">
      <c r="B8" s="21"/>
      <c r="C8" s="21"/>
      <c r="D8" s="21"/>
      <c r="E8" s="21"/>
      <c r="F8" s="21"/>
      <c r="G8" s="21"/>
      <c r="H8" s="21"/>
      <c r="I8" s="21"/>
    </row>
    <row r="9" spans="2:9" s="20" customFormat="1" x14ac:dyDescent="0.2">
      <c r="B9" s="21"/>
      <c r="C9" s="21"/>
      <c r="D9" s="21"/>
      <c r="E9" s="21"/>
      <c r="F9" s="21"/>
      <c r="G9" s="21"/>
      <c r="H9" s="21"/>
      <c r="I9" s="21"/>
    </row>
    <row r="10" spans="2:9" s="20" customFormat="1" x14ac:dyDescent="0.2">
      <c r="B10" s="21"/>
      <c r="C10" s="21"/>
      <c r="D10" s="21"/>
      <c r="E10" s="21"/>
      <c r="F10" s="21"/>
      <c r="G10" s="21"/>
      <c r="H10" s="21"/>
      <c r="I10" s="21"/>
    </row>
    <row r="11" spans="2:9" s="20" customFormat="1" x14ac:dyDescent="0.2">
      <c r="B11" s="21"/>
      <c r="C11" s="21"/>
      <c r="D11" s="21"/>
      <c r="E11" s="21"/>
      <c r="F11" s="21"/>
      <c r="G11" s="21"/>
      <c r="H11" s="21"/>
      <c r="I11" s="21"/>
    </row>
    <row r="12" spans="2:9" s="20" customFormat="1" x14ac:dyDescent="0.2">
      <c r="B12" s="21"/>
      <c r="C12" s="21"/>
      <c r="D12" s="21"/>
      <c r="E12" s="21"/>
      <c r="F12" s="21"/>
      <c r="G12" s="21"/>
      <c r="H12" s="21"/>
      <c r="I12" s="21"/>
    </row>
    <row r="13" spans="2:9" s="20" customFormat="1" x14ac:dyDescent="0.2">
      <c r="B13" s="21"/>
      <c r="C13" s="21"/>
      <c r="D13" s="22"/>
      <c r="E13" s="21"/>
      <c r="F13" s="21"/>
      <c r="G13" s="21"/>
      <c r="H13" s="21"/>
      <c r="I13" s="21"/>
    </row>
    <row r="14" spans="2:9" s="20" customFormat="1" x14ac:dyDescent="0.2">
      <c r="B14" s="21"/>
      <c r="C14" s="21"/>
      <c r="D14" s="21"/>
      <c r="E14" s="21"/>
      <c r="F14" s="21"/>
      <c r="G14" s="21"/>
      <c r="H14" s="21"/>
      <c r="I14" s="21"/>
    </row>
    <row r="15" spans="2:9" s="20" customFormat="1" x14ac:dyDescent="0.2">
      <c r="B15" s="21"/>
      <c r="C15" s="21"/>
      <c r="D15" s="21"/>
      <c r="E15" s="21"/>
      <c r="F15" s="21"/>
      <c r="G15" s="21"/>
      <c r="H15" s="21"/>
      <c r="I15" s="21"/>
    </row>
    <row r="16" spans="2:9" s="20" customFormat="1" x14ac:dyDescent="0.2">
      <c r="D16" s="21"/>
      <c r="E16" s="21"/>
      <c r="F16" s="21"/>
      <c r="G16" s="21"/>
      <c r="H16" s="21"/>
      <c r="I16" s="21"/>
    </row>
    <row r="17" spans="2:9" s="20" customFormat="1" x14ac:dyDescent="0.2">
      <c r="B17" s="21" t="s">
        <v>25</v>
      </c>
      <c r="C17" s="23" t="s">
        <v>26</v>
      </c>
      <c r="D17" s="21"/>
      <c r="E17" s="21"/>
      <c r="F17" s="21"/>
      <c r="G17" s="21"/>
      <c r="H17" s="24"/>
      <c r="I17" s="24"/>
    </row>
    <row r="18" spans="2:9" s="20" customFormat="1" x14ac:dyDescent="0.2">
      <c r="B18" s="25"/>
      <c r="C18" s="25"/>
      <c r="D18" s="25"/>
      <c r="E18" s="25"/>
      <c r="F18" s="25"/>
      <c r="G18" s="25"/>
      <c r="H18" s="25"/>
      <c r="I18" s="26"/>
    </row>
    <row r="19" spans="2:9" s="20" customFormat="1" x14ac:dyDescent="0.2">
      <c r="B19" s="27" t="s">
        <v>31</v>
      </c>
      <c r="C19" s="21"/>
      <c r="D19" s="21"/>
      <c r="E19" s="21"/>
      <c r="F19" s="21"/>
      <c r="G19" s="21"/>
      <c r="H19" s="21"/>
      <c r="I19" s="24" t="s">
        <v>27</v>
      </c>
    </row>
    <row r="20" spans="2:9" s="20" customFormat="1" x14ac:dyDescent="0.2">
      <c r="B20" s="27" t="s">
        <v>32</v>
      </c>
    </row>
    <row r="21" spans="2:9" s="20" customFormat="1" x14ac:dyDescent="0.2"/>
    <row r="22" spans="2:9" s="20" customFormat="1" x14ac:dyDescent="0.2"/>
  </sheetData>
  <mergeCells count="1">
    <mergeCell ref="B2:I6"/>
  </mergeCells>
  <hyperlinks>
    <hyperlink ref="I19" r:id="rId1"/>
    <hyperlink ref="B19" r:id="rId2"/>
    <hyperlink ref="B20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5"/>
  <sheetViews>
    <sheetView showGridLines="0" zoomScale="85" zoomScaleNormal="85" workbookViewId="0">
      <selection activeCell="R16" sqref="R16"/>
    </sheetView>
  </sheetViews>
  <sheetFormatPr defaultRowHeight="14.25" x14ac:dyDescent="0.2"/>
  <cols>
    <col min="1" max="1" width="5.42578125" style="3" bestFit="1" customWidth="1"/>
    <col min="2" max="2" width="12.5703125" style="3" customWidth="1"/>
    <col min="3" max="3" width="3.42578125" style="3" bestFit="1" customWidth="1"/>
    <col min="4" max="6" width="7.5703125" style="3" bestFit="1" customWidth="1"/>
    <col min="7" max="7" width="3.42578125" style="3" bestFit="1" customWidth="1"/>
    <col min="8" max="8" width="7.5703125" style="3" bestFit="1" customWidth="1"/>
    <col min="9" max="9" width="8.7109375" style="3" bestFit="1" customWidth="1"/>
    <col min="10" max="10" width="12.42578125" style="3" bestFit="1" customWidth="1"/>
    <col min="11" max="11" width="3.42578125" style="3" bestFit="1" customWidth="1"/>
    <col min="12" max="12" width="7.5703125" style="3" bestFit="1" customWidth="1"/>
    <col min="13" max="13" width="7.140625" style="3" customWidth="1"/>
    <col min="14" max="14" width="13.28515625" style="3" customWidth="1"/>
    <col min="15" max="16384" width="9.140625" style="3"/>
  </cols>
  <sheetData>
    <row r="2" spans="2:14" x14ac:dyDescent="0.2">
      <c r="D2" s="4"/>
      <c r="E2" s="4"/>
      <c r="F2" s="4"/>
      <c r="G2" s="4"/>
      <c r="H2" s="30"/>
      <c r="I2" s="30"/>
      <c r="J2" s="4" t="s">
        <v>28</v>
      </c>
      <c r="K2" s="4"/>
      <c r="L2" s="30"/>
      <c r="M2" s="30"/>
      <c r="N2" s="4" t="s">
        <v>28</v>
      </c>
    </row>
    <row r="3" spans="2:14" x14ac:dyDescent="0.2">
      <c r="B3" s="5" t="s">
        <v>17</v>
      </c>
      <c r="C3" s="6"/>
      <c r="D3" s="7" t="s">
        <v>16</v>
      </c>
      <c r="E3" s="7" t="s">
        <v>18</v>
      </c>
      <c r="F3" s="7" t="s">
        <v>19</v>
      </c>
      <c r="G3" s="4"/>
      <c r="H3" s="7" t="s">
        <v>20</v>
      </c>
      <c r="I3" s="7" t="s">
        <v>21</v>
      </c>
      <c r="J3" s="7" t="s">
        <v>30</v>
      </c>
      <c r="K3" s="4"/>
      <c r="L3" s="7" t="s">
        <v>22</v>
      </c>
      <c r="M3" s="7" t="s">
        <v>23</v>
      </c>
      <c r="N3" s="7" t="s">
        <v>29</v>
      </c>
    </row>
    <row r="4" spans="2:14" x14ac:dyDescent="0.2">
      <c r="B4" s="3" t="s">
        <v>0</v>
      </c>
      <c r="D4" s="8">
        <v>18</v>
      </c>
      <c r="E4" s="8">
        <v>81</v>
      </c>
      <c r="F4" s="8">
        <v>400</v>
      </c>
      <c r="G4" s="8"/>
      <c r="H4" s="9">
        <f t="shared" ref="H4:H9" si="0">+E4-F4</f>
        <v>-319</v>
      </c>
      <c r="I4" s="9">
        <f t="shared" ref="I4:I9" si="1">(H4/F4)*100</f>
        <v>-79.75</v>
      </c>
      <c r="J4" s="10">
        <f>(E4/$E$23)</f>
        <v>1.6770186335403727E-3</v>
      </c>
      <c r="K4" s="10"/>
      <c r="L4" s="9">
        <f t="shared" ref="L4:L9" si="2">+E4-D4</f>
        <v>63</v>
      </c>
      <c r="M4" s="9">
        <f t="shared" ref="M4:M9" si="3">(L4/D4)*100</f>
        <v>350</v>
      </c>
      <c r="N4" s="10">
        <f>((E4-D4)/($E$23-$D$23))</f>
        <v>6.7720090293453723E-3</v>
      </c>
    </row>
    <row r="5" spans="2:14" x14ac:dyDescent="0.2">
      <c r="B5" s="3" t="s">
        <v>1</v>
      </c>
      <c r="D5" s="8">
        <v>4759</v>
      </c>
      <c r="E5" s="8">
        <v>4871</v>
      </c>
      <c r="F5" s="8">
        <v>5206</v>
      </c>
      <c r="G5" s="8"/>
      <c r="H5" s="9">
        <f t="shared" si="0"/>
        <v>-335</v>
      </c>
      <c r="I5" s="9">
        <f t="shared" si="1"/>
        <v>-6.4348828275067227</v>
      </c>
      <c r="J5" s="10">
        <f t="shared" ref="J5:J23" si="4">(E5/$E$23)</f>
        <v>0.1008488612836439</v>
      </c>
      <c r="K5" s="10"/>
      <c r="L5" s="9">
        <f t="shared" si="2"/>
        <v>112</v>
      </c>
      <c r="M5" s="9">
        <f t="shared" si="3"/>
        <v>2.353435595713385</v>
      </c>
      <c r="N5" s="10">
        <f t="shared" ref="N5:N23" si="5">((E5-D5)/($E$23-$D$23))</f>
        <v>1.2039127163280662E-2</v>
      </c>
    </row>
    <row r="6" spans="2:14" x14ac:dyDescent="0.2">
      <c r="B6" s="3" t="s">
        <v>2</v>
      </c>
      <c r="D6" s="8">
        <v>2522</v>
      </c>
      <c r="E6" s="8">
        <v>2919</v>
      </c>
      <c r="F6" s="8">
        <v>2914</v>
      </c>
      <c r="G6" s="8"/>
      <c r="H6" s="9">
        <f t="shared" si="0"/>
        <v>5</v>
      </c>
      <c r="I6" s="9">
        <f t="shared" si="1"/>
        <v>0.17158544955387783</v>
      </c>
      <c r="J6" s="10">
        <f t="shared" si="4"/>
        <v>6.0434782608695649E-2</v>
      </c>
      <c r="K6" s="10"/>
      <c r="L6" s="9">
        <f t="shared" si="2"/>
        <v>397</v>
      </c>
      <c r="M6" s="9">
        <f t="shared" si="3"/>
        <v>15.741475019825534</v>
      </c>
      <c r="N6" s="10">
        <f t="shared" si="5"/>
        <v>4.2674406105557346E-2</v>
      </c>
    </row>
    <row r="7" spans="2:14" x14ac:dyDescent="0.2">
      <c r="B7" s="3" t="s">
        <v>3</v>
      </c>
      <c r="D7" s="8">
        <v>2733</v>
      </c>
      <c r="E7" s="8">
        <v>2907</v>
      </c>
      <c r="F7" s="8">
        <v>3085</v>
      </c>
      <c r="G7" s="8"/>
      <c r="H7" s="9">
        <f t="shared" si="0"/>
        <v>-178</v>
      </c>
      <c r="I7" s="9">
        <f t="shared" si="1"/>
        <v>-5.7698541329011341</v>
      </c>
      <c r="J7" s="10">
        <f t="shared" si="4"/>
        <v>6.0186335403726705E-2</v>
      </c>
      <c r="K7" s="10"/>
      <c r="L7" s="9">
        <f t="shared" si="2"/>
        <v>174</v>
      </c>
      <c r="M7" s="9">
        <f t="shared" si="3"/>
        <v>6.3666300768386392</v>
      </c>
      <c r="N7" s="10">
        <f t="shared" si="5"/>
        <v>1.8703643985811029E-2</v>
      </c>
    </row>
    <row r="8" spans="2:14" x14ac:dyDescent="0.2">
      <c r="B8" s="5" t="s">
        <v>4</v>
      </c>
      <c r="D8" s="11">
        <v>292</v>
      </c>
      <c r="E8" s="11">
        <v>285</v>
      </c>
      <c r="F8" s="11">
        <v>320</v>
      </c>
      <c r="G8" s="8"/>
      <c r="H8" s="12">
        <f t="shared" si="0"/>
        <v>-35</v>
      </c>
      <c r="I8" s="12">
        <f t="shared" si="1"/>
        <v>-10.9375</v>
      </c>
      <c r="J8" s="13">
        <f t="shared" si="4"/>
        <v>5.9006211180124227E-3</v>
      </c>
      <c r="K8" s="10"/>
      <c r="L8" s="12">
        <f t="shared" si="2"/>
        <v>-7</v>
      </c>
      <c r="M8" s="12">
        <f t="shared" si="3"/>
        <v>-2.3972602739726026</v>
      </c>
      <c r="N8" s="13">
        <f t="shared" si="5"/>
        <v>-7.5244544770504136E-4</v>
      </c>
    </row>
    <row r="9" spans="2:14" x14ac:dyDescent="0.2">
      <c r="B9" s="3" t="s">
        <v>14</v>
      </c>
      <c r="D9" s="8">
        <f t="shared" ref="D9" si="6">+SUM(D4:D8)</f>
        <v>10324</v>
      </c>
      <c r="E9" s="8">
        <f>+SUM(E4:E8)</f>
        <v>11063</v>
      </c>
      <c r="F9" s="8">
        <f>+SUM(F4:F8)</f>
        <v>11925</v>
      </c>
      <c r="G9" s="8"/>
      <c r="H9" s="9">
        <f t="shared" si="0"/>
        <v>-862</v>
      </c>
      <c r="I9" s="9">
        <f t="shared" si="1"/>
        <v>-7.2285115303983227</v>
      </c>
      <c r="J9" s="10">
        <f t="shared" si="4"/>
        <v>0.22904761904761906</v>
      </c>
      <c r="K9" s="10"/>
      <c r="L9" s="9">
        <f t="shared" si="2"/>
        <v>739</v>
      </c>
      <c r="M9" s="9">
        <f t="shared" si="3"/>
        <v>7.1580782642386671</v>
      </c>
      <c r="N9" s="10">
        <f t="shared" si="5"/>
        <v>7.9436740836289363E-2</v>
      </c>
    </row>
    <row r="10" spans="2:14" x14ac:dyDescent="0.2">
      <c r="D10" s="8"/>
      <c r="E10" s="8"/>
      <c r="F10" s="8"/>
      <c r="G10" s="8"/>
      <c r="H10" s="9"/>
      <c r="I10" s="9"/>
      <c r="J10" s="10"/>
      <c r="K10" s="10"/>
      <c r="L10" s="9"/>
      <c r="M10" s="9"/>
      <c r="N10" s="10"/>
    </row>
    <row r="11" spans="2:14" x14ac:dyDescent="0.2">
      <c r="B11" s="3" t="s">
        <v>5</v>
      </c>
      <c r="D11" s="8">
        <v>338</v>
      </c>
      <c r="E11" s="8">
        <v>294</v>
      </c>
      <c r="F11" s="8">
        <v>376</v>
      </c>
      <c r="G11" s="8"/>
      <c r="H11" s="9">
        <f>+E11-F11</f>
        <v>-82</v>
      </c>
      <c r="I11" s="9">
        <f>(H11/F11)*100</f>
        <v>-21.808510638297875</v>
      </c>
      <c r="J11" s="10">
        <f t="shared" si="4"/>
        <v>6.0869565217391303E-3</v>
      </c>
      <c r="K11" s="10"/>
      <c r="L11" s="9">
        <f>+E11-D11</f>
        <v>-44</v>
      </c>
      <c r="M11" s="9">
        <f>(L11/D11)*100</f>
        <v>-13.017751479289942</v>
      </c>
      <c r="N11" s="10">
        <f t="shared" si="5"/>
        <v>-4.7296570998602598E-3</v>
      </c>
    </row>
    <row r="12" spans="2:14" x14ac:dyDescent="0.2">
      <c r="B12" s="3" t="s">
        <v>6</v>
      </c>
      <c r="D12" s="8">
        <v>2067</v>
      </c>
      <c r="E12" s="8">
        <v>2216</v>
      </c>
      <c r="F12" s="8">
        <v>2125</v>
      </c>
      <c r="G12" s="8"/>
      <c r="H12" s="9">
        <f>+E12-F12</f>
        <v>91</v>
      </c>
      <c r="I12" s="9">
        <f>(H12/F12)*100</f>
        <v>4.2823529411764705</v>
      </c>
      <c r="J12" s="10">
        <f t="shared" si="4"/>
        <v>4.5879917184265012E-2</v>
      </c>
      <c r="K12" s="10"/>
      <c r="L12" s="9">
        <f>+E12-D12</f>
        <v>149</v>
      </c>
      <c r="M12" s="9">
        <f>(L12/D12)*100</f>
        <v>7.2085147556845666</v>
      </c>
      <c r="N12" s="10">
        <f t="shared" si="5"/>
        <v>1.601633881543588E-2</v>
      </c>
    </row>
    <row r="13" spans="2:14" x14ac:dyDescent="0.2">
      <c r="B13" s="3" t="s">
        <v>7</v>
      </c>
      <c r="D13" s="8">
        <v>1565</v>
      </c>
      <c r="E13" s="8">
        <v>2107</v>
      </c>
      <c r="F13" s="8">
        <v>2345</v>
      </c>
      <c r="G13" s="8"/>
      <c r="H13" s="9">
        <f>+E13-F13</f>
        <v>-238</v>
      </c>
      <c r="I13" s="9">
        <f>(H13/F13)*100</f>
        <v>-10.149253731343283</v>
      </c>
      <c r="J13" s="10">
        <f t="shared" si="4"/>
        <v>4.3623188405797104E-2</v>
      </c>
      <c r="K13" s="10"/>
      <c r="L13" s="9">
        <f>+E13-D13</f>
        <v>542</v>
      </c>
      <c r="M13" s="9">
        <f>(L13/D13)*100</f>
        <v>34.632587859424916</v>
      </c>
      <c r="N13" s="10">
        <f t="shared" si="5"/>
        <v>5.8260776093733202E-2</v>
      </c>
    </row>
    <row r="14" spans="2:14" x14ac:dyDescent="0.2">
      <c r="B14" s="5" t="s">
        <v>8</v>
      </c>
      <c r="D14" s="11">
        <v>20870</v>
      </c>
      <c r="E14" s="11">
        <v>25120</v>
      </c>
      <c r="F14" s="11">
        <v>21729</v>
      </c>
      <c r="G14" s="8"/>
      <c r="H14" s="12">
        <f>+E14-F14</f>
        <v>3391</v>
      </c>
      <c r="I14" s="12">
        <f>(H14/F14)*100</f>
        <v>15.605872336508813</v>
      </c>
      <c r="J14" s="13">
        <f t="shared" si="4"/>
        <v>0.5200828157349896</v>
      </c>
      <c r="K14" s="10"/>
      <c r="L14" s="12">
        <f>+E14-D14</f>
        <v>4250</v>
      </c>
      <c r="M14" s="12">
        <f>(L14/D14)*100</f>
        <v>20.364159080019167</v>
      </c>
      <c r="N14" s="13">
        <f t="shared" si="5"/>
        <v>0.45684187896377515</v>
      </c>
    </row>
    <row r="15" spans="2:14" x14ac:dyDescent="0.2">
      <c r="B15" s="3" t="s">
        <v>13</v>
      </c>
      <c r="D15" s="8">
        <f t="shared" ref="D15" si="7">+SUM(D11:D14)</f>
        <v>24840</v>
      </c>
      <c r="E15" s="8">
        <f>+SUM(E11:E14)</f>
        <v>29737</v>
      </c>
      <c r="F15" s="8">
        <f>+SUM(F11:F14)</f>
        <v>26575</v>
      </c>
      <c r="G15" s="8"/>
      <c r="H15" s="9">
        <f>+E15-F15</f>
        <v>3162</v>
      </c>
      <c r="I15" s="9">
        <f>(H15/F15)*100</f>
        <v>11.898400752587019</v>
      </c>
      <c r="J15" s="10">
        <f t="shared" si="4"/>
        <v>0.61567287784679092</v>
      </c>
      <c r="K15" s="10"/>
      <c r="L15" s="9">
        <f>+E15-D15</f>
        <v>4897</v>
      </c>
      <c r="M15" s="9">
        <f>(L15/D15)*100</f>
        <v>19.714170692431562</v>
      </c>
      <c r="N15" s="10">
        <f t="shared" si="5"/>
        <v>0.52638933677308397</v>
      </c>
    </row>
    <row r="16" spans="2:14" x14ac:dyDescent="0.2">
      <c r="D16" s="8"/>
      <c r="E16" s="8"/>
      <c r="F16" s="8"/>
      <c r="G16" s="8"/>
      <c r="H16" s="9"/>
      <c r="I16" s="9"/>
      <c r="J16" s="10"/>
      <c r="K16" s="10"/>
      <c r="L16" s="9"/>
      <c r="M16" s="9"/>
      <c r="N16" s="10"/>
    </row>
    <row r="17" spans="2:14" x14ac:dyDescent="0.2">
      <c r="B17" s="3" t="s">
        <v>9</v>
      </c>
      <c r="D17" s="8"/>
      <c r="E17" s="8">
        <v>232</v>
      </c>
      <c r="F17" s="8">
        <v>317</v>
      </c>
      <c r="G17" s="8"/>
      <c r="H17" s="9">
        <f>+E17-F17</f>
        <v>-85</v>
      </c>
      <c r="I17" s="9">
        <f>(H17/F17)*100</f>
        <v>-26.813880126182966</v>
      </c>
      <c r="J17" s="10">
        <f t="shared" si="4"/>
        <v>4.803312629399586E-3</v>
      </c>
      <c r="K17" s="10"/>
      <c r="L17" s="9">
        <f>+E17-D17</f>
        <v>232</v>
      </c>
      <c r="M17" s="9"/>
      <c r="N17" s="10">
        <f t="shared" si="5"/>
        <v>2.4938191981081371E-2</v>
      </c>
    </row>
    <row r="18" spans="2:14" x14ac:dyDescent="0.2">
      <c r="B18" s="3" t="s">
        <v>10</v>
      </c>
      <c r="D18" s="8">
        <v>799</v>
      </c>
      <c r="E18" s="8">
        <v>1589</v>
      </c>
      <c r="F18" s="8">
        <v>1601</v>
      </c>
      <c r="G18" s="8"/>
      <c r="H18" s="9">
        <f>+E18-F18</f>
        <v>-12</v>
      </c>
      <c r="I18" s="9">
        <f>(H18/F18)*100</f>
        <v>-0.74953154278575895</v>
      </c>
      <c r="J18" s="10">
        <f t="shared" si="4"/>
        <v>3.2898550724637682E-2</v>
      </c>
      <c r="K18" s="10"/>
      <c r="L18" s="9">
        <f>+E18-D18</f>
        <v>790</v>
      </c>
      <c r="M18" s="9">
        <f>(L18/D18)*100</f>
        <v>98.873591989987489</v>
      </c>
      <c r="N18" s="10">
        <f t="shared" si="5"/>
        <v>8.4918843383854664E-2</v>
      </c>
    </row>
    <row r="19" spans="2:14" x14ac:dyDescent="0.2">
      <c r="B19" s="3" t="s">
        <v>11</v>
      </c>
      <c r="D19" s="8">
        <v>3034</v>
      </c>
      <c r="E19" s="8">
        <v>5504</v>
      </c>
      <c r="F19" s="8">
        <v>6882</v>
      </c>
      <c r="G19" s="8"/>
      <c r="H19" s="9">
        <f>+E19-F19</f>
        <v>-1378</v>
      </c>
      <c r="I19" s="9">
        <f>(H19/F19)*100</f>
        <v>-20.023249055507119</v>
      </c>
      <c r="J19" s="10">
        <f t="shared" si="4"/>
        <v>0.1139544513457557</v>
      </c>
      <c r="K19" s="10"/>
      <c r="L19" s="9">
        <f>+E19-D19</f>
        <v>2470</v>
      </c>
      <c r="M19" s="9">
        <f>(L19/D19)*100</f>
        <v>81.410678971654576</v>
      </c>
      <c r="N19" s="10">
        <f t="shared" si="5"/>
        <v>0.2655057508330646</v>
      </c>
    </row>
    <row r="20" spans="2:14" x14ac:dyDescent="0.2">
      <c r="B20" s="5" t="s">
        <v>12</v>
      </c>
      <c r="D20" s="11"/>
      <c r="E20" s="11">
        <v>175</v>
      </c>
      <c r="F20" s="11"/>
      <c r="G20" s="8"/>
      <c r="H20" s="12">
        <f>+E20-F20</f>
        <v>175</v>
      </c>
      <c r="I20" s="12"/>
      <c r="J20" s="13">
        <f t="shared" si="4"/>
        <v>3.6231884057971015E-3</v>
      </c>
      <c r="K20" s="10"/>
      <c r="L20" s="12">
        <f>+E20-D20</f>
        <v>175</v>
      </c>
      <c r="M20" s="12"/>
      <c r="N20" s="13">
        <f t="shared" si="5"/>
        <v>1.8811136192626036E-2</v>
      </c>
    </row>
    <row r="21" spans="2:14" x14ac:dyDescent="0.2">
      <c r="B21" s="3" t="s">
        <v>15</v>
      </c>
      <c r="D21" s="8">
        <f t="shared" ref="D21" si="8">+SUM(D17:D20)</f>
        <v>3833</v>
      </c>
      <c r="E21" s="8">
        <f>+SUM(E17:E20)</f>
        <v>7500</v>
      </c>
      <c r="F21" s="8">
        <f>+SUM(F17:F20)</f>
        <v>8800</v>
      </c>
      <c r="G21" s="8"/>
      <c r="H21" s="9">
        <f>+E21-F21</f>
        <v>-1300</v>
      </c>
      <c r="I21" s="9">
        <f>(H21/F21)*100</f>
        <v>-14.772727272727273</v>
      </c>
      <c r="J21" s="10">
        <f t="shared" si="4"/>
        <v>0.15527950310559005</v>
      </c>
      <c r="K21" s="10"/>
      <c r="L21" s="9">
        <f>+E21-D21</f>
        <v>3667</v>
      </c>
      <c r="M21" s="9">
        <f>(L21/D21)*100</f>
        <v>95.669188625097831</v>
      </c>
      <c r="N21" s="10">
        <f t="shared" si="5"/>
        <v>0.39417392239062665</v>
      </c>
    </row>
    <row r="22" spans="2:14" x14ac:dyDescent="0.2">
      <c r="D22" s="8"/>
      <c r="E22" s="8"/>
      <c r="F22" s="8"/>
      <c r="G22" s="8"/>
      <c r="H22" s="9"/>
      <c r="I22" s="9"/>
      <c r="J22" s="10"/>
      <c r="K22" s="10"/>
      <c r="L22" s="9"/>
      <c r="M22" s="9"/>
      <c r="N22" s="10"/>
    </row>
    <row r="23" spans="2:14" ht="15" thickBot="1" x14ac:dyDescent="0.25">
      <c r="B23" s="14" t="s">
        <v>24</v>
      </c>
      <c r="D23" s="15">
        <f t="shared" ref="D23" si="9">+D9+D15+D21</f>
        <v>38997</v>
      </c>
      <c r="E23" s="15">
        <f>+E9+E15+E21</f>
        <v>48300</v>
      </c>
      <c r="F23" s="15">
        <f>+F9+F15+F21</f>
        <v>47300</v>
      </c>
      <c r="G23" s="8"/>
      <c r="H23" s="16">
        <f>+E23-F23</f>
        <v>1000</v>
      </c>
      <c r="I23" s="16">
        <f>(H23/F23)*100</f>
        <v>2.1141649048625792</v>
      </c>
      <c r="J23" s="17">
        <f t="shared" si="4"/>
        <v>1</v>
      </c>
      <c r="K23" s="10"/>
      <c r="L23" s="16">
        <f>+E23-D23</f>
        <v>9303</v>
      </c>
      <c r="M23" s="16">
        <f>(L23/D23)*100</f>
        <v>23.855681206246633</v>
      </c>
      <c r="N23" s="17">
        <f t="shared" si="5"/>
        <v>1</v>
      </c>
    </row>
    <row r="24" spans="2:14" ht="15" thickTop="1" x14ac:dyDescent="0.2">
      <c r="D24" s="8"/>
      <c r="E24" s="8"/>
      <c r="F24" s="8"/>
      <c r="G24" s="8"/>
      <c r="H24" s="8"/>
      <c r="I24" s="8"/>
      <c r="J24" s="18"/>
      <c r="K24" s="18"/>
      <c r="L24" s="8"/>
      <c r="M24" s="8"/>
      <c r="N24" s="18"/>
    </row>
    <row r="25" spans="2:14" x14ac:dyDescent="0.2">
      <c r="D25" s="8"/>
      <c r="E25" s="8"/>
      <c r="F25" s="8"/>
      <c r="G25" s="8"/>
      <c r="H25" s="8"/>
      <c r="I25" s="8"/>
      <c r="J25" s="18"/>
      <c r="K25" s="18"/>
      <c r="L25" s="8"/>
      <c r="M25" s="8"/>
      <c r="N25" s="18"/>
    </row>
  </sheetData>
  <mergeCells count="2">
    <mergeCell ref="H2:I2"/>
    <mergeCell ref="L2:M2"/>
  </mergeCells>
  <pageMargins left="0.19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</vt:lpstr>
      <vt:lpstr>Contribution to growth</vt:lpstr>
      <vt:lpstr>'Contribution to growth'!Print_Area</vt:lpstr>
    </vt:vector>
  </TitlesOfParts>
  <Company>MCB Menadžment centar Beograd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Contribution to growth</dc:title>
  <dc:subject>Contribution to growth</dc:subject>
  <dc:creator>Bojan Šćepanović</dc:creator>
  <cp:keywords>contribution to growth, contribution, kontribucija, analiza varijansi</cp:keywords>
  <dc:description>U ovom fajlu se radi kalkulacija contribution to growth i analiza varijansi proizvoda.</dc:description>
  <cp:lastModifiedBy>Darko Vlajkovic</cp:lastModifiedBy>
  <cp:lastPrinted>2015-07-13T11:24:43Z</cp:lastPrinted>
  <dcterms:created xsi:type="dcterms:W3CDTF">2012-12-23T16:27:54Z</dcterms:created>
  <dcterms:modified xsi:type="dcterms:W3CDTF">2015-07-13T11:24:54Z</dcterms:modified>
  <cp:category>Controlling</cp:category>
</cp:coreProperties>
</file>