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ojan Scepanovic\Desktop\XLS probrano\"/>
    </mc:Choice>
  </mc:AlternateContent>
  <bookViews>
    <workbookView xWindow="120" yWindow="30" windowWidth="19020" windowHeight="12405"/>
  </bookViews>
  <sheets>
    <sheet name="Info" sheetId="5" r:id="rId1"/>
    <sheet name="Obračun osnovnih sredstava" sheetId="1" r:id="rId2"/>
    <sheet name="Stope amortizacije" sheetId="2" r:id="rId3"/>
  </sheets>
  <externalReferences>
    <externalReference r:id="rId4"/>
    <externalReference r:id="rId5"/>
  </externalReferences>
  <definedNames>
    <definedName name="_xlnm._FilterDatabase" localSheetId="1" hidden="1">'Obračun osnovnih sredstava'!$B$1:$G$647</definedName>
    <definedName name="month_Range">[1]Database!$AD$1:$AD$17</definedName>
    <definedName name="stope">'Stope amortizacije'!$A$2:$B$8</definedName>
    <definedName name="Table">[2]Library!$A$1:$B$12</definedName>
    <definedName name="Type_Investments">[1]Database!$AO$1:$AO$9</definedName>
  </definedNames>
  <calcPr calcId="152511"/>
</workbook>
</file>

<file path=xl/calcChain.xml><?xml version="1.0" encoding="utf-8"?>
<calcChain xmlns="http://schemas.openxmlformats.org/spreadsheetml/2006/main">
  <c r="H3" i="1" l="1"/>
  <c r="H4" i="1"/>
  <c r="H5" i="1"/>
  <c r="I5" i="1" s="1"/>
  <c r="H6" i="1"/>
  <c r="I6" i="1" s="1"/>
  <c r="H7" i="1"/>
  <c r="H8" i="1"/>
  <c r="H9" i="1"/>
  <c r="I9" i="1" s="1"/>
  <c r="H10" i="1"/>
  <c r="H11" i="1"/>
  <c r="H12" i="1"/>
  <c r="H13" i="1"/>
  <c r="I13" i="1" s="1"/>
  <c r="H14" i="1"/>
  <c r="H15" i="1"/>
  <c r="H16" i="1"/>
  <c r="H17" i="1"/>
  <c r="I17" i="1" s="1"/>
  <c r="H18" i="1"/>
  <c r="I18" i="1" s="1"/>
  <c r="H19" i="1"/>
  <c r="H20" i="1"/>
  <c r="H21" i="1"/>
  <c r="I21" i="1" s="1"/>
  <c r="H22" i="1"/>
  <c r="I22" i="1" s="1"/>
  <c r="H23" i="1"/>
  <c r="H24" i="1"/>
  <c r="H25" i="1"/>
  <c r="I25" i="1" s="1"/>
  <c r="H26" i="1"/>
  <c r="I26" i="1" s="1"/>
  <c r="J26" i="1" s="1"/>
  <c r="H27" i="1"/>
  <c r="H28" i="1"/>
  <c r="H29" i="1"/>
  <c r="I29" i="1" s="1"/>
  <c r="H30" i="1"/>
  <c r="H31" i="1"/>
  <c r="H32" i="1"/>
  <c r="H33" i="1"/>
  <c r="I33" i="1" s="1"/>
  <c r="H34" i="1"/>
  <c r="I34" i="1" s="1"/>
  <c r="H35" i="1"/>
  <c r="H36" i="1"/>
  <c r="H37" i="1"/>
  <c r="I37" i="1" s="1"/>
  <c r="H38" i="1"/>
  <c r="I38" i="1" s="1"/>
  <c r="H39" i="1"/>
  <c r="H40" i="1"/>
  <c r="H41" i="1"/>
  <c r="I41" i="1" s="1"/>
  <c r="H42" i="1"/>
  <c r="H43" i="1"/>
  <c r="H44" i="1"/>
  <c r="H45" i="1"/>
  <c r="I45" i="1" s="1"/>
  <c r="H46" i="1"/>
  <c r="H47" i="1"/>
  <c r="H48" i="1"/>
  <c r="H49" i="1"/>
  <c r="I49" i="1" s="1"/>
  <c r="H50" i="1"/>
  <c r="I50" i="1" s="1"/>
  <c r="H51" i="1"/>
  <c r="H52" i="1"/>
  <c r="H53" i="1"/>
  <c r="I53" i="1" s="1"/>
  <c r="H54" i="1"/>
  <c r="I54" i="1" s="1"/>
  <c r="H55" i="1"/>
  <c r="H56" i="1"/>
  <c r="H57" i="1"/>
  <c r="I57" i="1" s="1"/>
  <c r="H58" i="1"/>
  <c r="I58" i="1" s="1"/>
  <c r="J58" i="1" s="1"/>
  <c r="H59" i="1"/>
  <c r="H60" i="1"/>
  <c r="H61" i="1"/>
  <c r="I61" i="1" s="1"/>
  <c r="H62" i="1"/>
  <c r="H63" i="1"/>
  <c r="H64" i="1"/>
  <c r="H65" i="1"/>
  <c r="I65" i="1" s="1"/>
  <c r="H66" i="1"/>
  <c r="I66" i="1" s="1"/>
  <c r="H67" i="1"/>
  <c r="H68" i="1"/>
  <c r="H69" i="1"/>
  <c r="I69" i="1" s="1"/>
  <c r="H70" i="1"/>
  <c r="I70" i="1" s="1"/>
  <c r="H71" i="1"/>
  <c r="H72" i="1"/>
  <c r="H73" i="1"/>
  <c r="I73" i="1" s="1"/>
  <c r="H74" i="1"/>
  <c r="H75" i="1"/>
  <c r="H76" i="1"/>
  <c r="H77" i="1"/>
  <c r="I77" i="1" s="1"/>
  <c r="H78" i="1"/>
  <c r="H79" i="1"/>
  <c r="H80" i="1"/>
  <c r="H81" i="1"/>
  <c r="I81" i="1" s="1"/>
  <c r="H82" i="1"/>
  <c r="I82" i="1" s="1"/>
  <c r="H83" i="1"/>
  <c r="H84" i="1"/>
  <c r="H85" i="1"/>
  <c r="I85" i="1" s="1"/>
  <c r="H86" i="1"/>
  <c r="I86" i="1" s="1"/>
  <c r="H87" i="1"/>
  <c r="H88" i="1"/>
  <c r="H89" i="1"/>
  <c r="I89" i="1" s="1"/>
  <c r="H90" i="1"/>
  <c r="I90" i="1" s="1"/>
  <c r="J90" i="1" s="1"/>
  <c r="H91" i="1"/>
  <c r="H92" i="1"/>
  <c r="H93" i="1"/>
  <c r="I93" i="1" s="1"/>
  <c r="H94" i="1"/>
  <c r="H95" i="1"/>
  <c r="H96" i="1"/>
  <c r="H97" i="1"/>
  <c r="I97" i="1" s="1"/>
  <c r="H98" i="1"/>
  <c r="I98" i="1" s="1"/>
  <c r="J98" i="1" s="1"/>
  <c r="H99" i="1"/>
  <c r="H100" i="1"/>
  <c r="H101" i="1"/>
  <c r="I101" i="1" s="1"/>
  <c r="H102" i="1"/>
  <c r="I102" i="1" s="1"/>
  <c r="H103" i="1"/>
  <c r="H104" i="1"/>
  <c r="H105" i="1"/>
  <c r="I105" i="1" s="1"/>
  <c r="H106" i="1"/>
  <c r="H107" i="1"/>
  <c r="H108" i="1"/>
  <c r="H109" i="1"/>
  <c r="I109" i="1" s="1"/>
  <c r="H110" i="1"/>
  <c r="H111" i="1"/>
  <c r="H112" i="1"/>
  <c r="H113" i="1"/>
  <c r="I113" i="1" s="1"/>
  <c r="H114" i="1"/>
  <c r="I114" i="1" s="1"/>
  <c r="H115" i="1"/>
  <c r="H116" i="1"/>
  <c r="H117" i="1"/>
  <c r="I117" i="1" s="1"/>
  <c r="H118" i="1"/>
  <c r="I118" i="1" s="1"/>
  <c r="H119" i="1"/>
  <c r="H120" i="1"/>
  <c r="H121" i="1"/>
  <c r="I121" i="1" s="1"/>
  <c r="H122" i="1"/>
  <c r="I122" i="1" s="1"/>
  <c r="J122" i="1" s="1"/>
  <c r="H123" i="1"/>
  <c r="H124" i="1"/>
  <c r="H125" i="1"/>
  <c r="I125" i="1" s="1"/>
  <c r="H126" i="1"/>
  <c r="H127" i="1"/>
  <c r="H128" i="1"/>
  <c r="H129" i="1"/>
  <c r="I129" i="1" s="1"/>
  <c r="H130" i="1"/>
  <c r="I130" i="1" s="1"/>
  <c r="J130" i="1" s="1"/>
  <c r="H131" i="1"/>
  <c r="H132" i="1"/>
  <c r="H133" i="1"/>
  <c r="I133" i="1" s="1"/>
  <c r="H134" i="1"/>
  <c r="I134" i="1" s="1"/>
  <c r="H135" i="1"/>
  <c r="H136" i="1"/>
  <c r="H137" i="1"/>
  <c r="I137" i="1" s="1"/>
  <c r="H138" i="1"/>
  <c r="H139" i="1"/>
  <c r="H140" i="1"/>
  <c r="H141" i="1"/>
  <c r="I141" i="1" s="1"/>
  <c r="H142" i="1"/>
  <c r="I142" i="1" s="1"/>
  <c r="J142" i="1" s="1"/>
  <c r="H143" i="1"/>
  <c r="H144" i="1"/>
  <c r="H145" i="1"/>
  <c r="I145" i="1" s="1"/>
  <c r="H146" i="1"/>
  <c r="I146" i="1" s="1"/>
  <c r="H147" i="1"/>
  <c r="H148" i="1"/>
  <c r="H149" i="1"/>
  <c r="I149" i="1" s="1"/>
  <c r="H150" i="1"/>
  <c r="I150" i="1" s="1"/>
  <c r="H151" i="1"/>
  <c r="H152" i="1"/>
  <c r="H153" i="1"/>
  <c r="I153" i="1" s="1"/>
  <c r="H154" i="1"/>
  <c r="I154" i="1" s="1"/>
  <c r="J154" i="1" s="1"/>
  <c r="H155" i="1"/>
  <c r="H156" i="1"/>
  <c r="H157" i="1"/>
  <c r="I157" i="1" s="1"/>
  <c r="H158" i="1"/>
  <c r="H159" i="1"/>
  <c r="H160" i="1"/>
  <c r="H161" i="1"/>
  <c r="I161" i="1" s="1"/>
  <c r="H162" i="1"/>
  <c r="I162" i="1" s="1"/>
  <c r="J162" i="1" s="1"/>
  <c r="H163" i="1"/>
  <c r="H164" i="1"/>
  <c r="H165" i="1"/>
  <c r="I165" i="1" s="1"/>
  <c r="H166" i="1"/>
  <c r="I166" i="1" s="1"/>
  <c r="H167" i="1"/>
  <c r="H168" i="1"/>
  <c r="H169" i="1"/>
  <c r="I169" i="1" s="1"/>
  <c r="H170" i="1"/>
  <c r="H171" i="1"/>
  <c r="H172" i="1"/>
  <c r="H173" i="1"/>
  <c r="I173" i="1" s="1"/>
  <c r="H174" i="1"/>
  <c r="I174" i="1" s="1"/>
  <c r="J174" i="1" s="1"/>
  <c r="H175" i="1"/>
  <c r="H176" i="1"/>
  <c r="H177" i="1"/>
  <c r="I177" i="1" s="1"/>
  <c r="H178" i="1"/>
  <c r="I178" i="1" s="1"/>
  <c r="H179" i="1"/>
  <c r="H180" i="1"/>
  <c r="H181" i="1"/>
  <c r="I181" i="1" s="1"/>
  <c r="J181" i="1" s="1"/>
  <c r="H182" i="1"/>
  <c r="I182" i="1" s="1"/>
  <c r="J182" i="1" s="1"/>
  <c r="H183" i="1"/>
  <c r="H184" i="1"/>
  <c r="H185" i="1"/>
  <c r="I185" i="1" s="1"/>
  <c r="J185" i="1" s="1"/>
  <c r="H186" i="1"/>
  <c r="I186" i="1" s="1"/>
  <c r="J186" i="1" s="1"/>
  <c r="H187" i="1"/>
  <c r="H188" i="1"/>
  <c r="H189" i="1"/>
  <c r="I189" i="1" s="1"/>
  <c r="J189" i="1" s="1"/>
  <c r="H190" i="1"/>
  <c r="H191" i="1"/>
  <c r="H192" i="1"/>
  <c r="H193" i="1"/>
  <c r="I193" i="1" s="1"/>
  <c r="H194" i="1"/>
  <c r="I194" i="1" s="1"/>
  <c r="J194" i="1" s="1"/>
  <c r="H195" i="1"/>
  <c r="H196" i="1"/>
  <c r="H197" i="1"/>
  <c r="I197" i="1" s="1"/>
  <c r="H198" i="1"/>
  <c r="I198" i="1" s="1"/>
  <c r="H199" i="1"/>
  <c r="H200" i="1"/>
  <c r="H201" i="1"/>
  <c r="I201" i="1" s="1"/>
  <c r="H202" i="1"/>
  <c r="H203" i="1"/>
  <c r="H204" i="1"/>
  <c r="H205" i="1"/>
  <c r="I205" i="1" s="1"/>
  <c r="H206" i="1"/>
  <c r="I206" i="1" s="1"/>
  <c r="J206" i="1" s="1"/>
  <c r="H207" i="1"/>
  <c r="H208" i="1"/>
  <c r="H209" i="1"/>
  <c r="I209" i="1" s="1"/>
  <c r="H210" i="1"/>
  <c r="I210" i="1" s="1"/>
  <c r="H211" i="1"/>
  <c r="H212" i="1"/>
  <c r="H213" i="1"/>
  <c r="I213" i="1" s="1"/>
  <c r="J213" i="1" s="1"/>
  <c r="H214" i="1"/>
  <c r="I214" i="1" s="1"/>
  <c r="J214" i="1" s="1"/>
  <c r="H215" i="1"/>
  <c r="H216" i="1"/>
  <c r="H217" i="1"/>
  <c r="I217" i="1" s="1"/>
  <c r="J217" i="1" s="1"/>
  <c r="H218" i="1"/>
  <c r="I218" i="1" s="1"/>
  <c r="J218" i="1" s="1"/>
  <c r="H219" i="1"/>
  <c r="H220" i="1"/>
  <c r="H221" i="1"/>
  <c r="I221" i="1" s="1"/>
  <c r="J221" i="1" s="1"/>
  <c r="H222" i="1"/>
  <c r="H223" i="1"/>
  <c r="H224" i="1"/>
  <c r="H225" i="1"/>
  <c r="I225" i="1" s="1"/>
  <c r="H226" i="1"/>
  <c r="I226" i="1" s="1"/>
  <c r="J226" i="1" s="1"/>
  <c r="H227" i="1"/>
  <c r="H228" i="1"/>
  <c r="H229" i="1"/>
  <c r="I229" i="1" s="1"/>
  <c r="H230" i="1"/>
  <c r="I230" i="1" s="1"/>
  <c r="H231" i="1"/>
  <c r="H232" i="1"/>
  <c r="H233" i="1"/>
  <c r="I233" i="1" s="1"/>
  <c r="H234" i="1"/>
  <c r="H235" i="1"/>
  <c r="H236" i="1"/>
  <c r="H237" i="1"/>
  <c r="I237" i="1" s="1"/>
  <c r="H238" i="1"/>
  <c r="I238" i="1" s="1"/>
  <c r="J238" i="1" s="1"/>
  <c r="H239" i="1"/>
  <c r="H240" i="1"/>
  <c r="H241" i="1"/>
  <c r="I241" i="1" s="1"/>
  <c r="J241" i="1" s="1"/>
  <c r="H242" i="1"/>
  <c r="I242" i="1" s="1"/>
  <c r="J242" i="1" s="1"/>
  <c r="H243" i="1"/>
  <c r="H244" i="1"/>
  <c r="H245" i="1"/>
  <c r="I245" i="1" s="1"/>
  <c r="H246" i="1"/>
  <c r="I246" i="1" s="1"/>
  <c r="J246" i="1" s="1"/>
  <c r="H247" i="1"/>
  <c r="H248" i="1"/>
  <c r="H249" i="1"/>
  <c r="I249" i="1" s="1"/>
  <c r="H250" i="1"/>
  <c r="I250" i="1" s="1"/>
  <c r="J250" i="1" s="1"/>
  <c r="H251" i="1"/>
  <c r="H252" i="1"/>
  <c r="H253" i="1"/>
  <c r="I253" i="1" s="1"/>
  <c r="H254" i="1"/>
  <c r="H255" i="1"/>
  <c r="H256" i="1"/>
  <c r="H257" i="1"/>
  <c r="I257" i="1" s="1"/>
  <c r="H258" i="1"/>
  <c r="I258" i="1" s="1"/>
  <c r="H259" i="1"/>
  <c r="H260" i="1"/>
  <c r="H261" i="1"/>
  <c r="I261" i="1" s="1"/>
  <c r="J261" i="1" s="1"/>
  <c r="H262" i="1"/>
  <c r="I262" i="1" s="1"/>
  <c r="J262" i="1" s="1"/>
  <c r="H263" i="1"/>
  <c r="H264" i="1"/>
  <c r="H265" i="1"/>
  <c r="I265" i="1" s="1"/>
  <c r="H266" i="1"/>
  <c r="H267" i="1"/>
  <c r="H268" i="1"/>
  <c r="H269" i="1"/>
  <c r="I269" i="1" s="1"/>
  <c r="H270" i="1"/>
  <c r="I270" i="1" s="1"/>
  <c r="J270" i="1" s="1"/>
  <c r="H271" i="1"/>
  <c r="H272" i="1"/>
  <c r="H273" i="1"/>
  <c r="I273" i="1" s="1"/>
  <c r="H274" i="1"/>
  <c r="I274" i="1" s="1"/>
  <c r="H275" i="1"/>
  <c r="H276" i="1"/>
  <c r="H277" i="1"/>
  <c r="I277" i="1" s="1"/>
  <c r="H278" i="1"/>
  <c r="I278" i="1" s="1"/>
  <c r="H279" i="1"/>
  <c r="H280" i="1"/>
  <c r="H281" i="1"/>
  <c r="I281" i="1" s="1"/>
  <c r="J281" i="1" s="1"/>
  <c r="H282" i="1"/>
  <c r="I282" i="1" s="1"/>
  <c r="J282" i="1" s="1"/>
  <c r="H283" i="1"/>
  <c r="H284" i="1"/>
  <c r="H285" i="1"/>
  <c r="I285" i="1" s="1"/>
  <c r="J285" i="1" s="1"/>
  <c r="H286" i="1"/>
  <c r="H287" i="1"/>
  <c r="H288" i="1"/>
  <c r="H289" i="1"/>
  <c r="I289" i="1" s="1"/>
  <c r="H290" i="1"/>
  <c r="I290" i="1" s="1"/>
  <c r="J290" i="1" s="1"/>
  <c r="H291" i="1"/>
  <c r="H292" i="1"/>
  <c r="H293" i="1"/>
  <c r="I293" i="1" s="1"/>
  <c r="H294" i="1"/>
  <c r="I294" i="1" s="1"/>
  <c r="H295" i="1"/>
  <c r="H296" i="1"/>
  <c r="H297" i="1"/>
  <c r="I297" i="1" s="1"/>
  <c r="H298" i="1"/>
  <c r="H299" i="1"/>
  <c r="H300" i="1"/>
  <c r="H301" i="1"/>
  <c r="I301" i="1" s="1"/>
  <c r="J301" i="1" s="1"/>
  <c r="H302" i="1"/>
  <c r="I302" i="1" s="1"/>
  <c r="J302" i="1" s="1"/>
  <c r="H303" i="1"/>
  <c r="H304" i="1"/>
  <c r="H305" i="1"/>
  <c r="I305" i="1" s="1"/>
  <c r="J305" i="1" s="1"/>
  <c r="H306" i="1"/>
  <c r="I306" i="1" s="1"/>
  <c r="J306" i="1" s="1"/>
  <c r="H307" i="1"/>
  <c r="H308" i="1"/>
  <c r="H309" i="1"/>
  <c r="I309" i="1" s="1"/>
  <c r="H310" i="1"/>
  <c r="I310" i="1" s="1"/>
  <c r="J310" i="1" s="1"/>
  <c r="H311" i="1"/>
  <c r="H312" i="1"/>
  <c r="H313" i="1"/>
  <c r="I313" i="1" s="1"/>
  <c r="H314" i="1"/>
  <c r="I314" i="1" s="1"/>
  <c r="J314" i="1" s="1"/>
  <c r="H315" i="1"/>
  <c r="H316" i="1"/>
  <c r="H317" i="1"/>
  <c r="I317" i="1" s="1"/>
  <c r="H318" i="1"/>
  <c r="H319" i="1"/>
  <c r="H320" i="1"/>
  <c r="H321" i="1"/>
  <c r="I321" i="1" s="1"/>
  <c r="J321" i="1" s="1"/>
  <c r="H322" i="1"/>
  <c r="I322" i="1" s="1"/>
  <c r="H323" i="1"/>
  <c r="H324" i="1"/>
  <c r="H325" i="1"/>
  <c r="I325" i="1" s="1"/>
  <c r="J325" i="1" s="1"/>
  <c r="H326" i="1"/>
  <c r="I326" i="1" s="1"/>
  <c r="J326" i="1" s="1"/>
  <c r="H327" i="1"/>
  <c r="H328" i="1"/>
  <c r="H329" i="1"/>
  <c r="I329" i="1" s="1"/>
  <c r="H330" i="1"/>
  <c r="H331" i="1"/>
  <c r="H332" i="1"/>
  <c r="H333" i="1"/>
  <c r="I333" i="1" s="1"/>
  <c r="H334" i="1"/>
  <c r="I334" i="1" s="1"/>
  <c r="J334" i="1" s="1"/>
  <c r="H335" i="1"/>
  <c r="H336" i="1"/>
  <c r="H337" i="1"/>
  <c r="I337" i="1" s="1"/>
  <c r="H338" i="1"/>
  <c r="I338" i="1" s="1"/>
  <c r="H339" i="1"/>
  <c r="H340" i="1"/>
  <c r="H341" i="1"/>
  <c r="I341" i="1" s="1"/>
  <c r="J341" i="1" s="1"/>
  <c r="H342" i="1"/>
  <c r="I342" i="1" s="1"/>
  <c r="H343" i="1"/>
  <c r="H344" i="1"/>
  <c r="H345" i="1"/>
  <c r="I345" i="1" s="1"/>
  <c r="J345" i="1" s="1"/>
  <c r="H346" i="1"/>
  <c r="I346" i="1" s="1"/>
  <c r="J346" i="1" s="1"/>
  <c r="H347" i="1"/>
  <c r="H348" i="1"/>
  <c r="H349" i="1"/>
  <c r="H350" i="1"/>
  <c r="I350" i="1" s="1"/>
  <c r="J350" i="1" s="1"/>
  <c r="H351" i="1"/>
  <c r="H352" i="1"/>
  <c r="H353" i="1"/>
  <c r="H354" i="1"/>
  <c r="I354" i="1" s="1"/>
  <c r="H355" i="1"/>
  <c r="H356" i="1"/>
  <c r="H357" i="1"/>
  <c r="I357" i="1" s="1"/>
  <c r="J357" i="1" s="1"/>
  <c r="H358" i="1"/>
  <c r="I358" i="1" s="1"/>
  <c r="H359" i="1"/>
  <c r="H360" i="1"/>
  <c r="H361" i="1"/>
  <c r="I361" i="1" s="1"/>
  <c r="J361" i="1" s="1"/>
  <c r="H362" i="1"/>
  <c r="I362" i="1" s="1"/>
  <c r="J362" i="1" s="1"/>
  <c r="H363" i="1"/>
  <c r="H364" i="1"/>
  <c r="H365" i="1"/>
  <c r="H366" i="1"/>
  <c r="I366" i="1" s="1"/>
  <c r="J366" i="1" s="1"/>
  <c r="H367" i="1"/>
  <c r="H368" i="1"/>
  <c r="H369" i="1"/>
  <c r="H370" i="1"/>
  <c r="I370" i="1" s="1"/>
  <c r="H371" i="1"/>
  <c r="H372" i="1"/>
  <c r="H373" i="1"/>
  <c r="I373" i="1" s="1"/>
  <c r="J373" i="1" s="1"/>
  <c r="H374" i="1"/>
  <c r="I374" i="1" s="1"/>
  <c r="H375" i="1"/>
  <c r="H376" i="1"/>
  <c r="H377" i="1"/>
  <c r="I377" i="1" s="1"/>
  <c r="J377" i="1" s="1"/>
  <c r="H378" i="1"/>
  <c r="I378" i="1" s="1"/>
  <c r="J378" i="1" s="1"/>
  <c r="H379" i="1"/>
  <c r="H380" i="1"/>
  <c r="H381" i="1"/>
  <c r="H382" i="1"/>
  <c r="I382" i="1" s="1"/>
  <c r="J382" i="1" s="1"/>
  <c r="H383" i="1"/>
  <c r="H384" i="1"/>
  <c r="H385" i="1"/>
  <c r="H386" i="1"/>
  <c r="I386" i="1" s="1"/>
  <c r="H387" i="1"/>
  <c r="H388" i="1"/>
  <c r="H389" i="1"/>
  <c r="I389" i="1" s="1"/>
  <c r="J389" i="1" s="1"/>
  <c r="H390" i="1"/>
  <c r="I390" i="1" s="1"/>
  <c r="H391" i="1"/>
  <c r="H392" i="1"/>
  <c r="H393" i="1"/>
  <c r="I393" i="1" s="1"/>
  <c r="J393" i="1" s="1"/>
  <c r="H394" i="1"/>
  <c r="I394" i="1" s="1"/>
  <c r="J394" i="1" s="1"/>
  <c r="H395" i="1"/>
  <c r="H396" i="1"/>
  <c r="H397" i="1"/>
  <c r="H398" i="1"/>
  <c r="I398" i="1" s="1"/>
  <c r="J398" i="1" s="1"/>
  <c r="H399" i="1"/>
  <c r="H400" i="1"/>
  <c r="H401" i="1"/>
  <c r="H402" i="1"/>
  <c r="I402" i="1" s="1"/>
  <c r="H403" i="1"/>
  <c r="H404" i="1"/>
  <c r="H405" i="1"/>
  <c r="I405" i="1" s="1"/>
  <c r="J405" i="1" s="1"/>
  <c r="H406" i="1"/>
  <c r="I406" i="1" s="1"/>
  <c r="H407" i="1"/>
  <c r="H408" i="1"/>
  <c r="H409" i="1"/>
  <c r="I409" i="1" s="1"/>
  <c r="J409" i="1" s="1"/>
  <c r="H410" i="1"/>
  <c r="I410" i="1" s="1"/>
  <c r="J410" i="1" s="1"/>
  <c r="H411" i="1"/>
  <c r="H412" i="1"/>
  <c r="H413" i="1"/>
  <c r="H414" i="1"/>
  <c r="I414" i="1" s="1"/>
  <c r="J414" i="1" s="1"/>
  <c r="H415" i="1"/>
  <c r="H416" i="1"/>
  <c r="H417" i="1"/>
  <c r="H418" i="1"/>
  <c r="I418" i="1" s="1"/>
  <c r="H419" i="1"/>
  <c r="H420" i="1"/>
  <c r="H421" i="1"/>
  <c r="I421" i="1" s="1"/>
  <c r="J421" i="1" s="1"/>
  <c r="H422" i="1"/>
  <c r="I422" i="1" s="1"/>
  <c r="H423" i="1"/>
  <c r="H424" i="1"/>
  <c r="H425" i="1"/>
  <c r="I425" i="1" s="1"/>
  <c r="J425" i="1" s="1"/>
  <c r="H426" i="1"/>
  <c r="I426" i="1" s="1"/>
  <c r="J426" i="1" s="1"/>
  <c r="H427" i="1"/>
  <c r="H428" i="1"/>
  <c r="H429" i="1"/>
  <c r="H430" i="1"/>
  <c r="I430" i="1" s="1"/>
  <c r="J430" i="1" s="1"/>
  <c r="H431" i="1"/>
  <c r="H432" i="1"/>
  <c r="H433" i="1"/>
  <c r="H434" i="1"/>
  <c r="I434" i="1" s="1"/>
  <c r="J434" i="1" s="1"/>
  <c r="H435" i="1"/>
  <c r="H436" i="1"/>
  <c r="H437" i="1"/>
  <c r="I437" i="1" s="1"/>
  <c r="J437" i="1" s="1"/>
  <c r="H438" i="1"/>
  <c r="I438" i="1" s="1"/>
  <c r="J438" i="1" s="1"/>
  <c r="H439" i="1"/>
  <c r="H440" i="1"/>
  <c r="H441" i="1"/>
  <c r="I441" i="1" s="1"/>
  <c r="J441" i="1" s="1"/>
  <c r="H442" i="1"/>
  <c r="I442" i="1" s="1"/>
  <c r="J442" i="1" s="1"/>
  <c r="H443" i="1"/>
  <c r="H444" i="1"/>
  <c r="H445" i="1"/>
  <c r="H446" i="1"/>
  <c r="I446" i="1" s="1"/>
  <c r="J446" i="1" s="1"/>
  <c r="H447" i="1"/>
  <c r="H448" i="1"/>
  <c r="H449" i="1"/>
  <c r="H450" i="1"/>
  <c r="I450" i="1" s="1"/>
  <c r="J450" i="1" s="1"/>
  <c r="H451" i="1"/>
  <c r="H452" i="1"/>
  <c r="H453" i="1"/>
  <c r="I453" i="1" s="1"/>
  <c r="J453" i="1" s="1"/>
  <c r="H454" i="1"/>
  <c r="I454" i="1" s="1"/>
  <c r="J454" i="1" s="1"/>
  <c r="H455" i="1"/>
  <c r="H456" i="1"/>
  <c r="H457" i="1"/>
  <c r="I457" i="1" s="1"/>
  <c r="J457" i="1" s="1"/>
  <c r="H458" i="1"/>
  <c r="I458" i="1" s="1"/>
  <c r="J458" i="1" s="1"/>
  <c r="H459" i="1"/>
  <c r="H460" i="1"/>
  <c r="H461" i="1"/>
  <c r="H462" i="1"/>
  <c r="I462" i="1" s="1"/>
  <c r="J462" i="1" s="1"/>
  <c r="H463" i="1"/>
  <c r="H464" i="1"/>
  <c r="H465" i="1"/>
  <c r="H466" i="1"/>
  <c r="I466" i="1" s="1"/>
  <c r="J466" i="1" s="1"/>
  <c r="H467" i="1"/>
  <c r="H468" i="1"/>
  <c r="H469" i="1"/>
  <c r="I469" i="1" s="1"/>
  <c r="J469" i="1" s="1"/>
  <c r="H470" i="1"/>
  <c r="I470" i="1" s="1"/>
  <c r="J470" i="1" s="1"/>
  <c r="H471" i="1"/>
  <c r="H472" i="1"/>
  <c r="H473" i="1"/>
  <c r="I473" i="1" s="1"/>
  <c r="J473" i="1" s="1"/>
  <c r="H474" i="1"/>
  <c r="I474" i="1" s="1"/>
  <c r="J474" i="1" s="1"/>
  <c r="H475" i="1"/>
  <c r="H476" i="1"/>
  <c r="H477" i="1"/>
  <c r="H478" i="1"/>
  <c r="I478" i="1" s="1"/>
  <c r="J478" i="1" s="1"/>
  <c r="H479" i="1"/>
  <c r="H480" i="1"/>
  <c r="H481" i="1"/>
  <c r="H482" i="1"/>
  <c r="I482" i="1" s="1"/>
  <c r="J482" i="1" s="1"/>
  <c r="H483" i="1"/>
  <c r="H484" i="1"/>
  <c r="H485" i="1"/>
  <c r="I485" i="1" s="1"/>
  <c r="J485" i="1" s="1"/>
  <c r="H486" i="1"/>
  <c r="I486" i="1" s="1"/>
  <c r="J486" i="1" s="1"/>
  <c r="H487" i="1"/>
  <c r="H488" i="1"/>
  <c r="H489" i="1"/>
  <c r="I489" i="1" s="1"/>
  <c r="J489" i="1" s="1"/>
  <c r="H490" i="1"/>
  <c r="I490" i="1" s="1"/>
  <c r="J490" i="1" s="1"/>
  <c r="H491" i="1"/>
  <c r="H492" i="1"/>
  <c r="H493" i="1"/>
  <c r="H494" i="1"/>
  <c r="I494" i="1" s="1"/>
  <c r="J494" i="1" s="1"/>
  <c r="H495" i="1"/>
  <c r="H496" i="1"/>
  <c r="H497" i="1"/>
  <c r="H498" i="1"/>
  <c r="I498" i="1" s="1"/>
  <c r="J498" i="1" s="1"/>
  <c r="H499" i="1"/>
  <c r="H500" i="1"/>
  <c r="H501" i="1"/>
  <c r="I501" i="1" s="1"/>
  <c r="J501" i="1" s="1"/>
  <c r="H502" i="1"/>
  <c r="I502" i="1" s="1"/>
  <c r="J502" i="1" s="1"/>
  <c r="H503" i="1"/>
  <c r="H504" i="1"/>
  <c r="H505" i="1"/>
  <c r="I505" i="1" s="1"/>
  <c r="J505" i="1" s="1"/>
  <c r="H506" i="1"/>
  <c r="I506" i="1" s="1"/>
  <c r="J506" i="1" s="1"/>
  <c r="H507" i="1"/>
  <c r="H508" i="1"/>
  <c r="H509" i="1"/>
  <c r="H510" i="1"/>
  <c r="I510" i="1" s="1"/>
  <c r="J510" i="1" s="1"/>
  <c r="H511" i="1"/>
  <c r="H512" i="1"/>
  <c r="H513" i="1"/>
  <c r="H514" i="1"/>
  <c r="I514" i="1" s="1"/>
  <c r="J514" i="1" s="1"/>
  <c r="H515" i="1"/>
  <c r="H516" i="1"/>
  <c r="H517" i="1"/>
  <c r="I517" i="1" s="1"/>
  <c r="J517" i="1" s="1"/>
  <c r="H518" i="1"/>
  <c r="I518" i="1" s="1"/>
  <c r="J518" i="1" s="1"/>
  <c r="H519" i="1"/>
  <c r="H520" i="1"/>
  <c r="H521" i="1"/>
  <c r="I521" i="1" s="1"/>
  <c r="J521" i="1" s="1"/>
  <c r="H522" i="1"/>
  <c r="I522" i="1" s="1"/>
  <c r="J522" i="1" s="1"/>
  <c r="H523" i="1"/>
  <c r="H524" i="1"/>
  <c r="H525" i="1"/>
  <c r="H526" i="1"/>
  <c r="I526" i="1" s="1"/>
  <c r="J526" i="1" s="1"/>
  <c r="H527" i="1"/>
  <c r="H528" i="1"/>
  <c r="H529" i="1"/>
  <c r="H530" i="1"/>
  <c r="I530" i="1" s="1"/>
  <c r="J530" i="1" s="1"/>
  <c r="H531" i="1"/>
  <c r="H532" i="1"/>
  <c r="H533" i="1"/>
  <c r="I533" i="1" s="1"/>
  <c r="J533" i="1" s="1"/>
  <c r="H534" i="1"/>
  <c r="I534" i="1" s="1"/>
  <c r="J534" i="1" s="1"/>
  <c r="H535" i="1"/>
  <c r="H536" i="1"/>
  <c r="H537" i="1"/>
  <c r="I537" i="1" s="1"/>
  <c r="J537" i="1" s="1"/>
  <c r="H538" i="1"/>
  <c r="I538" i="1" s="1"/>
  <c r="J538" i="1" s="1"/>
  <c r="H539" i="1"/>
  <c r="H540" i="1"/>
  <c r="H541" i="1"/>
  <c r="H542" i="1"/>
  <c r="I542" i="1" s="1"/>
  <c r="J542" i="1" s="1"/>
  <c r="H543" i="1"/>
  <c r="H544" i="1"/>
  <c r="H545" i="1"/>
  <c r="I545" i="1" s="1"/>
  <c r="J545" i="1" s="1"/>
  <c r="H546" i="1"/>
  <c r="I546" i="1" s="1"/>
  <c r="J546" i="1" s="1"/>
  <c r="H547" i="1"/>
  <c r="H548" i="1"/>
  <c r="H549" i="1"/>
  <c r="I549" i="1" s="1"/>
  <c r="J549" i="1" s="1"/>
  <c r="H550" i="1"/>
  <c r="I550" i="1" s="1"/>
  <c r="J550" i="1" s="1"/>
  <c r="H551" i="1"/>
  <c r="H552" i="1"/>
  <c r="H553" i="1"/>
  <c r="I553" i="1" s="1"/>
  <c r="J553" i="1" s="1"/>
  <c r="H554" i="1"/>
  <c r="I554" i="1" s="1"/>
  <c r="J554" i="1" s="1"/>
  <c r="H555" i="1"/>
  <c r="H556" i="1"/>
  <c r="H557" i="1"/>
  <c r="H558" i="1"/>
  <c r="I558" i="1" s="1"/>
  <c r="J558" i="1" s="1"/>
  <c r="H559" i="1"/>
  <c r="H560" i="1"/>
  <c r="H561" i="1"/>
  <c r="H562" i="1"/>
  <c r="I562" i="1" s="1"/>
  <c r="J562" i="1" s="1"/>
  <c r="H563" i="1"/>
  <c r="H564" i="1"/>
  <c r="H565" i="1"/>
  <c r="I565" i="1" s="1"/>
  <c r="J565" i="1" s="1"/>
  <c r="H566" i="1"/>
  <c r="I566" i="1" s="1"/>
  <c r="J566" i="1" s="1"/>
  <c r="H567" i="1"/>
  <c r="H568" i="1"/>
  <c r="H569" i="1"/>
  <c r="I569" i="1" s="1"/>
  <c r="J569" i="1" s="1"/>
  <c r="H570" i="1"/>
  <c r="I570" i="1" s="1"/>
  <c r="J570" i="1" s="1"/>
  <c r="H571" i="1"/>
  <c r="H572" i="1"/>
  <c r="H573" i="1"/>
  <c r="H574" i="1"/>
  <c r="I574" i="1" s="1"/>
  <c r="J574" i="1" s="1"/>
  <c r="H575" i="1"/>
  <c r="H576" i="1"/>
  <c r="H577" i="1"/>
  <c r="H578" i="1"/>
  <c r="I578" i="1" s="1"/>
  <c r="J578" i="1" s="1"/>
  <c r="H579" i="1"/>
  <c r="H580" i="1"/>
  <c r="H581" i="1"/>
  <c r="I581" i="1" s="1"/>
  <c r="J581" i="1" s="1"/>
  <c r="H582" i="1"/>
  <c r="I582" i="1" s="1"/>
  <c r="J582" i="1" s="1"/>
  <c r="H583" i="1"/>
  <c r="H584" i="1"/>
  <c r="H585" i="1"/>
  <c r="I585" i="1" s="1"/>
  <c r="J585" i="1" s="1"/>
  <c r="H586" i="1"/>
  <c r="I586" i="1" s="1"/>
  <c r="J586" i="1" s="1"/>
  <c r="H587" i="1"/>
  <c r="H588" i="1"/>
  <c r="H589" i="1"/>
  <c r="H590" i="1"/>
  <c r="I590" i="1" s="1"/>
  <c r="J590" i="1" s="1"/>
  <c r="H591" i="1"/>
  <c r="H592" i="1"/>
  <c r="H593" i="1"/>
  <c r="H594" i="1"/>
  <c r="I594" i="1" s="1"/>
  <c r="J594" i="1" s="1"/>
  <c r="H595" i="1"/>
  <c r="H596" i="1"/>
  <c r="H597" i="1"/>
  <c r="I597" i="1" s="1"/>
  <c r="J597" i="1" s="1"/>
  <c r="H598" i="1"/>
  <c r="I598" i="1" s="1"/>
  <c r="J598" i="1" s="1"/>
  <c r="H599" i="1"/>
  <c r="H600" i="1"/>
  <c r="H601" i="1"/>
  <c r="I601" i="1" s="1"/>
  <c r="J601" i="1" s="1"/>
  <c r="H602" i="1"/>
  <c r="I602" i="1" s="1"/>
  <c r="J602" i="1" s="1"/>
  <c r="H603" i="1"/>
  <c r="H604" i="1"/>
  <c r="H605" i="1"/>
  <c r="H606" i="1"/>
  <c r="I606" i="1" s="1"/>
  <c r="J606" i="1" s="1"/>
  <c r="H607" i="1"/>
  <c r="H608" i="1"/>
  <c r="H609" i="1"/>
  <c r="H610" i="1"/>
  <c r="I610" i="1" s="1"/>
  <c r="J610" i="1" s="1"/>
  <c r="H611" i="1"/>
  <c r="H612" i="1"/>
  <c r="H613" i="1"/>
  <c r="I613" i="1" s="1"/>
  <c r="J613" i="1" s="1"/>
  <c r="H614" i="1"/>
  <c r="I614" i="1" s="1"/>
  <c r="J614" i="1" s="1"/>
  <c r="H615" i="1"/>
  <c r="H616" i="1"/>
  <c r="H617" i="1"/>
  <c r="I617" i="1" s="1"/>
  <c r="J617" i="1" s="1"/>
  <c r="H618" i="1"/>
  <c r="I618" i="1" s="1"/>
  <c r="J618" i="1" s="1"/>
  <c r="H619" i="1"/>
  <c r="H620" i="1"/>
  <c r="H621" i="1"/>
  <c r="H622" i="1"/>
  <c r="I622" i="1" s="1"/>
  <c r="J622" i="1" s="1"/>
  <c r="H623" i="1"/>
  <c r="H624" i="1"/>
  <c r="H625" i="1"/>
  <c r="H626" i="1"/>
  <c r="I626" i="1" s="1"/>
  <c r="J626" i="1" s="1"/>
  <c r="H627" i="1"/>
  <c r="H628" i="1"/>
  <c r="H629" i="1"/>
  <c r="I629" i="1" s="1"/>
  <c r="J629" i="1" s="1"/>
  <c r="H630" i="1"/>
  <c r="I630" i="1" s="1"/>
  <c r="J630" i="1" s="1"/>
  <c r="H631" i="1"/>
  <c r="H632" i="1"/>
  <c r="H633" i="1"/>
  <c r="I633" i="1" s="1"/>
  <c r="J633" i="1" s="1"/>
  <c r="H634" i="1"/>
  <c r="I634" i="1" s="1"/>
  <c r="J634" i="1" s="1"/>
  <c r="H635" i="1"/>
  <c r="H636" i="1"/>
  <c r="H637" i="1"/>
  <c r="H638" i="1"/>
  <c r="I638" i="1" s="1"/>
  <c r="J638" i="1" s="1"/>
  <c r="H639" i="1"/>
  <c r="H640" i="1"/>
  <c r="H641" i="1"/>
  <c r="H642" i="1"/>
  <c r="I642" i="1" s="1"/>
  <c r="J642" i="1" s="1"/>
  <c r="H643" i="1"/>
  <c r="H644" i="1"/>
  <c r="H645" i="1"/>
  <c r="I645" i="1" s="1"/>
  <c r="J645" i="1" s="1"/>
  <c r="H646" i="1"/>
  <c r="I646" i="1" s="1"/>
  <c r="J646" i="1" s="1"/>
  <c r="H647" i="1"/>
  <c r="H2" i="1"/>
  <c r="I3" i="1"/>
  <c r="J3" i="1" s="1"/>
  <c r="I4" i="1"/>
  <c r="J4" i="1" s="1"/>
  <c r="I7" i="1"/>
  <c r="I8" i="1"/>
  <c r="I10" i="1"/>
  <c r="I11" i="1"/>
  <c r="I12" i="1"/>
  <c r="I14" i="1"/>
  <c r="I15" i="1"/>
  <c r="J15" i="1" s="1"/>
  <c r="I16" i="1"/>
  <c r="I19" i="1"/>
  <c r="J19" i="1" s="1"/>
  <c r="I20" i="1"/>
  <c r="I23" i="1"/>
  <c r="I24" i="1"/>
  <c r="I27" i="1"/>
  <c r="I28" i="1"/>
  <c r="I30" i="1"/>
  <c r="J30" i="1" s="1"/>
  <c r="I31" i="1"/>
  <c r="J31" i="1" s="1"/>
  <c r="I32" i="1"/>
  <c r="I35" i="1"/>
  <c r="J35" i="1" s="1"/>
  <c r="I36" i="1"/>
  <c r="J36" i="1" s="1"/>
  <c r="I39" i="1"/>
  <c r="I40" i="1"/>
  <c r="I42" i="1"/>
  <c r="I43" i="1"/>
  <c r="I44" i="1"/>
  <c r="I46" i="1"/>
  <c r="I47" i="1"/>
  <c r="J47" i="1" s="1"/>
  <c r="I48" i="1"/>
  <c r="I51" i="1"/>
  <c r="J51" i="1" s="1"/>
  <c r="I52" i="1"/>
  <c r="I55" i="1"/>
  <c r="I56" i="1"/>
  <c r="I59" i="1"/>
  <c r="I60" i="1"/>
  <c r="I62" i="1"/>
  <c r="J62" i="1" s="1"/>
  <c r="I63" i="1"/>
  <c r="J63" i="1" s="1"/>
  <c r="I64" i="1"/>
  <c r="I67" i="1"/>
  <c r="J67" i="1" s="1"/>
  <c r="I68" i="1"/>
  <c r="J68" i="1" s="1"/>
  <c r="I71" i="1"/>
  <c r="I72" i="1"/>
  <c r="I74" i="1"/>
  <c r="I75" i="1"/>
  <c r="I76" i="1"/>
  <c r="I78" i="1"/>
  <c r="I79" i="1"/>
  <c r="J79" i="1" s="1"/>
  <c r="I80" i="1"/>
  <c r="I83" i="1"/>
  <c r="J83" i="1" s="1"/>
  <c r="I84" i="1"/>
  <c r="I87" i="1"/>
  <c r="I88" i="1"/>
  <c r="I91" i="1"/>
  <c r="I92" i="1"/>
  <c r="I94" i="1"/>
  <c r="J94" i="1" s="1"/>
  <c r="I95" i="1"/>
  <c r="J95" i="1" s="1"/>
  <c r="I96" i="1"/>
  <c r="I99" i="1"/>
  <c r="J99" i="1" s="1"/>
  <c r="I100" i="1"/>
  <c r="J100" i="1" s="1"/>
  <c r="I103" i="1"/>
  <c r="I104" i="1"/>
  <c r="I106" i="1"/>
  <c r="I107" i="1"/>
  <c r="I108" i="1"/>
  <c r="I110" i="1"/>
  <c r="I111" i="1"/>
  <c r="J111" i="1" s="1"/>
  <c r="I112" i="1"/>
  <c r="I115" i="1"/>
  <c r="J115" i="1" s="1"/>
  <c r="I116" i="1"/>
  <c r="I119" i="1"/>
  <c r="I120" i="1"/>
  <c r="I123" i="1"/>
  <c r="I124" i="1"/>
  <c r="I126" i="1"/>
  <c r="J126" i="1" s="1"/>
  <c r="I127" i="1"/>
  <c r="J127" i="1" s="1"/>
  <c r="I128" i="1"/>
  <c r="I131" i="1"/>
  <c r="J131" i="1" s="1"/>
  <c r="I132" i="1"/>
  <c r="J132" i="1" s="1"/>
  <c r="I135" i="1"/>
  <c r="I136" i="1"/>
  <c r="I138" i="1"/>
  <c r="I139" i="1"/>
  <c r="I140" i="1"/>
  <c r="I143" i="1"/>
  <c r="J143" i="1" s="1"/>
  <c r="I144" i="1"/>
  <c r="I147" i="1"/>
  <c r="J147" i="1" s="1"/>
  <c r="I148" i="1"/>
  <c r="I151" i="1"/>
  <c r="I152" i="1"/>
  <c r="I155" i="1"/>
  <c r="I156" i="1"/>
  <c r="I158" i="1"/>
  <c r="J158" i="1" s="1"/>
  <c r="I159" i="1"/>
  <c r="J159" i="1" s="1"/>
  <c r="I160" i="1"/>
  <c r="I163" i="1"/>
  <c r="J163" i="1" s="1"/>
  <c r="I164" i="1"/>
  <c r="J164" i="1" s="1"/>
  <c r="I167" i="1"/>
  <c r="I168" i="1"/>
  <c r="I170" i="1"/>
  <c r="I171" i="1"/>
  <c r="I172" i="1"/>
  <c r="I175" i="1"/>
  <c r="J175" i="1" s="1"/>
  <c r="I176" i="1"/>
  <c r="I179" i="1"/>
  <c r="J179" i="1" s="1"/>
  <c r="I180" i="1"/>
  <c r="I183" i="1"/>
  <c r="I184" i="1"/>
  <c r="I187" i="1"/>
  <c r="I188" i="1"/>
  <c r="I190" i="1"/>
  <c r="J190" i="1" s="1"/>
  <c r="I191" i="1"/>
  <c r="J191" i="1" s="1"/>
  <c r="I192" i="1"/>
  <c r="I195" i="1"/>
  <c r="J195" i="1" s="1"/>
  <c r="I196" i="1"/>
  <c r="J196" i="1" s="1"/>
  <c r="I199" i="1"/>
  <c r="I200" i="1"/>
  <c r="I202" i="1"/>
  <c r="I203" i="1"/>
  <c r="I204" i="1"/>
  <c r="I207" i="1"/>
  <c r="J207" i="1" s="1"/>
  <c r="I208" i="1"/>
  <c r="I211" i="1"/>
  <c r="J211" i="1" s="1"/>
  <c r="I212" i="1"/>
  <c r="I215" i="1"/>
  <c r="I216" i="1"/>
  <c r="I219" i="1"/>
  <c r="I220" i="1"/>
  <c r="I222" i="1"/>
  <c r="J222" i="1" s="1"/>
  <c r="I223" i="1"/>
  <c r="J223" i="1" s="1"/>
  <c r="I224" i="1"/>
  <c r="I227" i="1"/>
  <c r="J227" i="1" s="1"/>
  <c r="I228" i="1"/>
  <c r="J228" i="1" s="1"/>
  <c r="I231" i="1"/>
  <c r="J231" i="1" s="1"/>
  <c r="I232" i="1"/>
  <c r="J232" i="1" s="1"/>
  <c r="I234" i="1"/>
  <c r="I235" i="1"/>
  <c r="I236" i="1"/>
  <c r="I239" i="1"/>
  <c r="J239" i="1" s="1"/>
  <c r="I240" i="1"/>
  <c r="I243" i="1"/>
  <c r="J243" i="1" s="1"/>
  <c r="I244" i="1"/>
  <c r="I247" i="1"/>
  <c r="J247" i="1" s="1"/>
  <c r="I248" i="1"/>
  <c r="J248" i="1" s="1"/>
  <c r="I251" i="1"/>
  <c r="I252" i="1"/>
  <c r="I254" i="1"/>
  <c r="I255" i="1"/>
  <c r="J255" i="1" s="1"/>
  <c r="I256" i="1"/>
  <c r="I259" i="1"/>
  <c r="J259" i="1" s="1"/>
  <c r="I260" i="1"/>
  <c r="I263" i="1"/>
  <c r="J263" i="1" s="1"/>
  <c r="I264" i="1"/>
  <c r="I266" i="1"/>
  <c r="J266" i="1" s="1"/>
  <c r="I267" i="1"/>
  <c r="I268" i="1"/>
  <c r="I271" i="1"/>
  <c r="J271" i="1" s="1"/>
  <c r="I272" i="1"/>
  <c r="I275" i="1"/>
  <c r="J275" i="1" s="1"/>
  <c r="I276" i="1"/>
  <c r="J276" i="1" s="1"/>
  <c r="I279" i="1"/>
  <c r="J279" i="1" s="1"/>
  <c r="I280" i="1"/>
  <c r="I283" i="1"/>
  <c r="I284" i="1"/>
  <c r="I286" i="1"/>
  <c r="J286" i="1" s="1"/>
  <c r="I287" i="1"/>
  <c r="J287" i="1" s="1"/>
  <c r="I288" i="1"/>
  <c r="I291" i="1"/>
  <c r="J291" i="1" s="1"/>
  <c r="I292" i="1"/>
  <c r="J292" i="1" s="1"/>
  <c r="I295" i="1"/>
  <c r="J295" i="1" s="1"/>
  <c r="I296" i="1"/>
  <c r="J296" i="1" s="1"/>
  <c r="I298" i="1"/>
  <c r="I299" i="1"/>
  <c r="I300" i="1"/>
  <c r="I303" i="1"/>
  <c r="J303" i="1" s="1"/>
  <c r="I304" i="1"/>
  <c r="I307" i="1"/>
  <c r="J307" i="1" s="1"/>
  <c r="I308" i="1"/>
  <c r="I311" i="1"/>
  <c r="J311" i="1" s="1"/>
  <c r="I312" i="1"/>
  <c r="J312" i="1" s="1"/>
  <c r="I315" i="1"/>
  <c r="I316" i="1"/>
  <c r="I318" i="1"/>
  <c r="I319" i="1"/>
  <c r="J319" i="1" s="1"/>
  <c r="I320" i="1"/>
  <c r="I323" i="1"/>
  <c r="J323" i="1" s="1"/>
  <c r="I324" i="1"/>
  <c r="I327" i="1"/>
  <c r="J327" i="1" s="1"/>
  <c r="I328" i="1"/>
  <c r="I330" i="1"/>
  <c r="J330" i="1" s="1"/>
  <c r="I331" i="1"/>
  <c r="I332" i="1"/>
  <c r="I335" i="1"/>
  <c r="J335" i="1" s="1"/>
  <c r="I336" i="1"/>
  <c r="I339" i="1"/>
  <c r="J339" i="1" s="1"/>
  <c r="I340" i="1"/>
  <c r="J340" i="1" s="1"/>
  <c r="I343" i="1"/>
  <c r="J343" i="1" s="1"/>
  <c r="I344" i="1"/>
  <c r="I347" i="1"/>
  <c r="J347" i="1" s="1"/>
  <c r="I348" i="1"/>
  <c r="I349" i="1"/>
  <c r="I351" i="1"/>
  <c r="J351" i="1" s="1"/>
  <c r="I352" i="1"/>
  <c r="I353" i="1"/>
  <c r="I355" i="1"/>
  <c r="J355" i="1" s="1"/>
  <c r="I356" i="1"/>
  <c r="I359" i="1"/>
  <c r="J359" i="1" s="1"/>
  <c r="I360" i="1"/>
  <c r="I363" i="1"/>
  <c r="J363" i="1" s="1"/>
  <c r="I364" i="1"/>
  <c r="I365" i="1"/>
  <c r="I367" i="1"/>
  <c r="J367" i="1" s="1"/>
  <c r="I368" i="1"/>
  <c r="I369" i="1"/>
  <c r="I371" i="1"/>
  <c r="J371" i="1" s="1"/>
  <c r="I372" i="1"/>
  <c r="I375" i="1"/>
  <c r="J375" i="1" s="1"/>
  <c r="I376" i="1"/>
  <c r="I379" i="1"/>
  <c r="J379" i="1" s="1"/>
  <c r="I380" i="1"/>
  <c r="I381" i="1"/>
  <c r="I383" i="1"/>
  <c r="J383" i="1" s="1"/>
  <c r="I384" i="1"/>
  <c r="I385" i="1"/>
  <c r="I387" i="1"/>
  <c r="J387" i="1" s="1"/>
  <c r="I388" i="1"/>
  <c r="I391" i="1"/>
  <c r="J391" i="1" s="1"/>
  <c r="I392" i="1"/>
  <c r="I395" i="1"/>
  <c r="J395" i="1" s="1"/>
  <c r="I396" i="1"/>
  <c r="I397" i="1"/>
  <c r="I399" i="1"/>
  <c r="J399" i="1" s="1"/>
  <c r="I400" i="1"/>
  <c r="I401" i="1"/>
  <c r="I403" i="1"/>
  <c r="J403" i="1" s="1"/>
  <c r="I404" i="1"/>
  <c r="I407" i="1"/>
  <c r="J407" i="1" s="1"/>
  <c r="I408" i="1"/>
  <c r="I411" i="1"/>
  <c r="J411" i="1" s="1"/>
  <c r="I412" i="1"/>
  <c r="I413" i="1"/>
  <c r="I415" i="1"/>
  <c r="J415" i="1" s="1"/>
  <c r="I416" i="1"/>
  <c r="I417" i="1"/>
  <c r="I419" i="1"/>
  <c r="J419" i="1" s="1"/>
  <c r="I420" i="1"/>
  <c r="I423" i="1"/>
  <c r="J423" i="1" s="1"/>
  <c r="I424" i="1"/>
  <c r="I427" i="1"/>
  <c r="J427" i="1" s="1"/>
  <c r="I428" i="1"/>
  <c r="I429" i="1"/>
  <c r="I431" i="1"/>
  <c r="I432" i="1"/>
  <c r="I433" i="1"/>
  <c r="I435" i="1"/>
  <c r="J435" i="1" s="1"/>
  <c r="I436" i="1"/>
  <c r="I439" i="1"/>
  <c r="J439" i="1" s="1"/>
  <c r="I440" i="1"/>
  <c r="J440" i="1" s="1"/>
  <c r="I443" i="1"/>
  <c r="I444" i="1"/>
  <c r="I445" i="1"/>
  <c r="I447" i="1"/>
  <c r="I448" i="1"/>
  <c r="I449" i="1"/>
  <c r="I451" i="1"/>
  <c r="J451" i="1" s="1"/>
  <c r="I452" i="1"/>
  <c r="I455" i="1"/>
  <c r="J455" i="1" s="1"/>
  <c r="I456" i="1"/>
  <c r="J456" i="1" s="1"/>
  <c r="I459" i="1"/>
  <c r="I460" i="1"/>
  <c r="I461" i="1"/>
  <c r="I463" i="1"/>
  <c r="I464" i="1"/>
  <c r="I465" i="1"/>
  <c r="I467" i="1"/>
  <c r="J467" i="1" s="1"/>
  <c r="I468" i="1"/>
  <c r="I471" i="1"/>
  <c r="J471" i="1" s="1"/>
  <c r="I472" i="1"/>
  <c r="J472" i="1" s="1"/>
  <c r="I475" i="1"/>
  <c r="I476" i="1"/>
  <c r="I477" i="1"/>
  <c r="I479" i="1"/>
  <c r="I480" i="1"/>
  <c r="I481" i="1"/>
  <c r="I483" i="1"/>
  <c r="J483" i="1" s="1"/>
  <c r="I484" i="1"/>
  <c r="I487" i="1"/>
  <c r="J487" i="1" s="1"/>
  <c r="I488" i="1"/>
  <c r="J488" i="1" s="1"/>
  <c r="I491" i="1"/>
  <c r="I492" i="1"/>
  <c r="I493" i="1"/>
  <c r="I495" i="1"/>
  <c r="I496" i="1"/>
  <c r="I497" i="1"/>
  <c r="I499" i="1"/>
  <c r="J499" i="1" s="1"/>
  <c r="I500" i="1"/>
  <c r="I503" i="1"/>
  <c r="J503" i="1" s="1"/>
  <c r="I504" i="1"/>
  <c r="J504" i="1" s="1"/>
  <c r="I507" i="1"/>
  <c r="I508" i="1"/>
  <c r="I509" i="1"/>
  <c r="I511" i="1"/>
  <c r="I512" i="1"/>
  <c r="I513" i="1"/>
  <c r="I515" i="1"/>
  <c r="J515" i="1" s="1"/>
  <c r="I516" i="1"/>
  <c r="I519" i="1"/>
  <c r="J519" i="1" s="1"/>
  <c r="I520" i="1"/>
  <c r="J520" i="1" s="1"/>
  <c r="I523" i="1"/>
  <c r="I524" i="1"/>
  <c r="I525" i="1"/>
  <c r="I527" i="1"/>
  <c r="I528" i="1"/>
  <c r="I529" i="1"/>
  <c r="I531" i="1"/>
  <c r="J531" i="1" s="1"/>
  <c r="I532" i="1"/>
  <c r="I535" i="1"/>
  <c r="J535" i="1" s="1"/>
  <c r="I536" i="1"/>
  <c r="J536" i="1" s="1"/>
  <c r="I539" i="1"/>
  <c r="I540" i="1"/>
  <c r="I541" i="1"/>
  <c r="I543" i="1"/>
  <c r="I544" i="1"/>
  <c r="I547" i="1"/>
  <c r="J547" i="1" s="1"/>
  <c r="I548" i="1"/>
  <c r="I551" i="1"/>
  <c r="J551" i="1" s="1"/>
  <c r="I552" i="1"/>
  <c r="J552" i="1" s="1"/>
  <c r="I555" i="1"/>
  <c r="I556" i="1"/>
  <c r="I557" i="1"/>
  <c r="I559" i="1"/>
  <c r="I560" i="1"/>
  <c r="I561" i="1"/>
  <c r="I563" i="1"/>
  <c r="J563" i="1" s="1"/>
  <c r="I564" i="1"/>
  <c r="I567" i="1"/>
  <c r="J567" i="1" s="1"/>
  <c r="I568" i="1"/>
  <c r="J568" i="1" s="1"/>
  <c r="I571" i="1"/>
  <c r="I572" i="1"/>
  <c r="I573" i="1"/>
  <c r="I575" i="1"/>
  <c r="I576" i="1"/>
  <c r="I577" i="1"/>
  <c r="I579" i="1"/>
  <c r="J579" i="1" s="1"/>
  <c r="I580" i="1"/>
  <c r="I583" i="1"/>
  <c r="J583" i="1" s="1"/>
  <c r="I584" i="1"/>
  <c r="J584" i="1" s="1"/>
  <c r="I587" i="1"/>
  <c r="I588" i="1"/>
  <c r="I589" i="1"/>
  <c r="I591" i="1"/>
  <c r="I592" i="1"/>
  <c r="I593" i="1"/>
  <c r="I595" i="1"/>
  <c r="J595" i="1" s="1"/>
  <c r="I596" i="1"/>
  <c r="I599" i="1"/>
  <c r="J599" i="1" s="1"/>
  <c r="I600" i="1"/>
  <c r="J600" i="1" s="1"/>
  <c r="I603" i="1"/>
  <c r="I604" i="1"/>
  <c r="I605" i="1"/>
  <c r="I607" i="1"/>
  <c r="I608" i="1"/>
  <c r="I609" i="1"/>
  <c r="I611" i="1"/>
  <c r="J611" i="1" s="1"/>
  <c r="I612" i="1"/>
  <c r="I615" i="1"/>
  <c r="J615" i="1" s="1"/>
  <c r="I616" i="1"/>
  <c r="J616" i="1" s="1"/>
  <c r="I619" i="1"/>
  <c r="I620" i="1"/>
  <c r="I621" i="1"/>
  <c r="I623" i="1"/>
  <c r="I624" i="1"/>
  <c r="I625" i="1"/>
  <c r="I627" i="1"/>
  <c r="J627" i="1" s="1"/>
  <c r="I628" i="1"/>
  <c r="I631" i="1"/>
  <c r="J631" i="1" s="1"/>
  <c r="I632" i="1"/>
  <c r="J632" i="1" s="1"/>
  <c r="I635" i="1"/>
  <c r="I636" i="1"/>
  <c r="I637" i="1"/>
  <c r="I639" i="1"/>
  <c r="I640" i="1"/>
  <c r="I641" i="1"/>
  <c r="I643" i="1"/>
  <c r="J643" i="1" s="1"/>
  <c r="I644" i="1"/>
  <c r="I647" i="1"/>
  <c r="J647" i="1" s="1"/>
  <c r="I2" i="1"/>
  <c r="J2" i="1" s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1" i="1"/>
  <c r="J22" i="1"/>
  <c r="J23" i="1"/>
  <c r="J24" i="1"/>
  <c r="J25" i="1"/>
  <c r="J27" i="1"/>
  <c r="J28" i="1"/>
  <c r="J29" i="1"/>
  <c r="J32" i="1"/>
  <c r="J33" i="1"/>
  <c r="J34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2" i="1"/>
  <c r="J53" i="1"/>
  <c r="J54" i="1"/>
  <c r="J55" i="1"/>
  <c r="J56" i="1"/>
  <c r="J57" i="1"/>
  <c r="J59" i="1"/>
  <c r="J60" i="1"/>
  <c r="J61" i="1"/>
  <c r="J64" i="1"/>
  <c r="J65" i="1"/>
  <c r="J66" i="1"/>
  <c r="J69" i="1"/>
  <c r="J70" i="1"/>
  <c r="J71" i="1"/>
  <c r="J72" i="1"/>
  <c r="J73" i="1"/>
  <c r="J74" i="1"/>
  <c r="J75" i="1"/>
  <c r="J76" i="1"/>
  <c r="J77" i="1"/>
  <c r="J78" i="1"/>
  <c r="J80" i="1"/>
  <c r="J81" i="1"/>
  <c r="J82" i="1"/>
  <c r="J84" i="1"/>
  <c r="J85" i="1"/>
  <c r="J86" i="1"/>
  <c r="J87" i="1"/>
  <c r="J88" i="1"/>
  <c r="J89" i="1"/>
  <c r="J91" i="1"/>
  <c r="J92" i="1"/>
  <c r="J93" i="1"/>
  <c r="J96" i="1"/>
  <c r="J97" i="1"/>
  <c r="J101" i="1"/>
  <c r="J102" i="1"/>
  <c r="J103" i="1"/>
  <c r="J104" i="1"/>
  <c r="J105" i="1"/>
  <c r="J106" i="1"/>
  <c r="J107" i="1"/>
  <c r="J108" i="1"/>
  <c r="J109" i="1"/>
  <c r="J110" i="1"/>
  <c r="J112" i="1"/>
  <c r="J113" i="1"/>
  <c r="J114" i="1"/>
  <c r="J116" i="1"/>
  <c r="J117" i="1"/>
  <c r="J118" i="1"/>
  <c r="J119" i="1"/>
  <c r="J120" i="1"/>
  <c r="J121" i="1"/>
  <c r="J123" i="1"/>
  <c r="J124" i="1"/>
  <c r="J125" i="1"/>
  <c r="J128" i="1"/>
  <c r="J129" i="1"/>
  <c r="J133" i="1"/>
  <c r="J134" i="1"/>
  <c r="J135" i="1"/>
  <c r="J136" i="1"/>
  <c r="J137" i="1"/>
  <c r="J138" i="1"/>
  <c r="J139" i="1"/>
  <c r="J140" i="1"/>
  <c r="J141" i="1"/>
  <c r="J144" i="1"/>
  <c r="J145" i="1"/>
  <c r="J146" i="1"/>
  <c r="J148" i="1"/>
  <c r="J149" i="1"/>
  <c r="J150" i="1"/>
  <c r="J151" i="1"/>
  <c r="J152" i="1"/>
  <c r="J153" i="1"/>
  <c r="J155" i="1"/>
  <c r="J156" i="1"/>
  <c r="J157" i="1"/>
  <c r="J160" i="1"/>
  <c r="J161" i="1"/>
  <c r="J165" i="1"/>
  <c r="J166" i="1"/>
  <c r="J167" i="1"/>
  <c r="J168" i="1"/>
  <c r="J169" i="1"/>
  <c r="J170" i="1"/>
  <c r="J171" i="1"/>
  <c r="J172" i="1"/>
  <c r="J173" i="1"/>
  <c r="J176" i="1"/>
  <c r="J177" i="1"/>
  <c r="J178" i="1"/>
  <c r="J180" i="1"/>
  <c r="J183" i="1"/>
  <c r="J184" i="1"/>
  <c r="J187" i="1"/>
  <c r="J188" i="1"/>
  <c r="J192" i="1"/>
  <c r="J193" i="1"/>
  <c r="J197" i="1"/>
  <c r="J198" i="1"/>
  <c r="J199" i="1"/>
  <c r="J200" i="1"/>
  <c r="J201" i="1"/>
  <c r="J202" i="1"/>
  <c r="J203" i="1"/>
  <c r="J204" i="1"/>
  <c r="J205" i="1"/>
  <c r="J208" i="1"/>
  <c r="J209" i="1"/>
  <c r="J210" i="1"/>
  <c r="J212" i="1"/>
  <c r="J215" i="1"/>
  <c r="J216" i="1"/>
  <c r="J219" i="1"/>
  <c r="J220" i="1"/>
  <c r="J224" i="1"/>
  <c r="J225" i="1"/>
  <c r="J229" i="1"/>
  <c r="J230" i="1"/>
  <c r="J233" i="1"/>
  <c r="J234" i="1"/>
  <c r="J235" i="1"/>
  <c r="J236" i="1"/>
  <c r="J237" i="1"/>
  <c r="J240" i="1"/>
  <c r="J244" i="1"/>
  <c r="J245" i="1"/>
  <c r="J249" i="1"/>
  <c r="J251" i="1"/>
  <c r="J252" i="1"/>
  <c r="J253" i="1"/>
  <c r="J254" i="1"/>
  <c r="J256" i="1"/>
  <c r="J257" i="1"/>
  <c r="J258" i="1"/>
  <c r="J260" i="1"/>
  <c r="J264" i="1"/>
  <c r="J265" i="1"/>
  <c r="J267" i="1"/>
  <c r="J268" i="1"/>
  <c r="J269" i="1"/>
  <c r="J272" i="1"/>
  <c r="J273" i="1"/>
  <c r="J274" i="1"/>
  <c r="J277" i="1"/>
  <c r="J278" i="1"/>
  <c r="J280" i="1"/>
  <c r="J283" i="1"/>
  <c r="J284" i="1"/>
  <c r="J288" i="1"/>
  <c r="J289" i="1"/>
  <c r="J293" i="1"/>
  <c r="J294" i="1"/>
  <c r="J297" i="1"/>
  <c r="J298" i="1"/>
  <c r="J299" i="1"/>
  <c r="J300" i="1"/>
  <c r="J304" i="1"/>
  <c r="J308" i="1"/>
  <c r="J309" i="1"/>
  <c r="J313" i="1"/>
  <c r="J315" i="1"/>
  <c r="J316" i="1"/>
  <c r="J317" i="1"/>
  <c r="J318" i="1"/>
  <c r="J320" i="1"/>
  <c r="J322" i="1"/>
  <c r="J324" i="1"/>
  <c r="J328" i="1"/>
  <c r="J329" i="1"/>
  <c r="J331" i="1"/>
  <c r="J332" i="1"/>
  <c r="J333" i="1"/>
  <c r="J336" i="1"/>
  <c r="J337" i="1"/>
  <c r="J338" i="1"/>
  <c r="J342" i="1"/>
  <c r="J344" i="1"/>
  <c r="J348" i="1"/>
  <c r="J349" i="1"/>
  <c r="J352" i="1"/>
  <c r="J353" i="1"/>
  <c r="J354" i="1"/>
  <c r="J356" i="1"/>
  <c r="J358" i="1"/>
  <c r="J360" i="1"/>
  <c r="J364" i="1"/>
  <c r="J365" i="1"/>
  <c r="J368" i="1"/>
  <c r="J369" i="1"/>
  <c r="J370" i="1"/>
  <c r="J372" i="1"/>
  <c r="J374" i="1"/>
  <c r="J376" i="1"/>
  <c r="J380" i="1"/>
  <c r="J381" i="1"/>
  <c r="J384" i="1"/>
  <c r="J385" i="1"/>
  <c r="J386" i="1"/>
  <c r="J388" i="1"/>
  <c r="J390" i="1"/>
  <c r="J392" i="1"/>
  <c r="J396" i="1"/>
  <c r="J397" i="1"/>
  <c r="J400" i="1"/>
  <c r="J401" i="1"/>
  <c r="J402" i="1"/>
  <c r="J404" i="1"/>
  <c r="J406" i="1"/>
  <c r="J408" i="1"/>
  <c r="J412" i="1"/>
  <c r="J413" i="1"/>
  <c r="J416" i="1"/>
  <c r="J417" i="1"/>
  <c r="J418" i="1"/>
  <c r="J420" i="1"/>
  <c r="J422" i="1"/>
  <c r="J424" i="1"/>
  <c r="J428" i="1"/>
  <c r="J429" i="1"/>
  <c r="J431" i="1"/>
  <c r="J432" i="1"/>
  <c r="J433" i="1"/>
  <c r="J436" i="1"/>
  <c r="J443" i="1"/>
  <c r="J444" i="1"/>
  <c r="J445" i="1"/>
  <c r="J447" i="1"/>
  <c r="J448" i="1"/>
  <c r="J449" i="1"/>
  <c r="J452" i="1"/>
  <c r="J459" i="1"/>
  <c r="J460" i="1"/>
  <c r="J461" i="1"/>
  <c r="J463" i="1"/>
  <c r="J464" i="1"/>
  <c r="J465" i="1"/>
  <c r="J468" i="1"/>
  <c r="J475" i="1"/>
  <c r="J476" i="1"/>
  <c r="J477" i="1"/>
  <c r="J479" i="1"/>
  <c r="J480" i="1"/>
  <c r="J481" i="1"/>
  <c r="J484" i="1"/>
  <c r="J491" i="1"/>
  <c r="J492" i="1"/>
  <c r="J493" i="1"/>
  <c r="J495" i="1"/>
  <c r="J496" i="1"/>
  <c r="J497" i="1"/>
  <c r="J500" i="1"/>
  <c r="J507" i="1"/>
  <c r="J508" i="1"/>
  <c r="J509" i="1"/>
  <c r="J511" i="1"/>
  <c r="J512" i="1"/>
  <c r="J513" i="1"/>
  <c r="J516" i="1"/>
  <c r="J523" i="1"/>
  <c r="J524" i="1"/>
  <c r="J525" i="1"/>
  <c r="J527" i="1"/>
  <c r="J528" i="1"/>
  <c r="J529" i="1"/>
  <c r="J532" i="1"/>
  <c r="J539" i="1"/>
  <c r="J540" i="1"/>
  <c r="J541" i="1"/>
  <c r="J543" i="1"/>
  <c r="J544" i="1"/>
  <c r="J548" i="1"/>
  <c r="J555" i="1"/>
  <c r="J556" i="1"/>
  <c r="J557" i="1"/>
  <c r="J559" i="1"/>
  <c r="J560" i="1"/>
  <c r="J561" i="1"/>
  <c r="J564" i="1"/>
  <c r="J571" i="1"/>
  <c r="J572" i="1"/>
  <c r="J573" i="1"/>
  <c r="J575" i="1"/>
  <c r="J576" i="1"/>
  <c r="J577" i="1"/>
  <c r="J580" i="1"/>
  <c r="J587" i="1"/>
  <c r="J588" i="1"/>
  <c r="J589" i="1"/>
  <c r="J591" i="1"/>
  <c r="J592" i="1"/>
  <c r="J593" i="1"/>
  <c r="J596" i="1"/>
  <c r="J603" i="1"/>
  <c r="J604" i="1"/>
  <c r="J605" i="1"/>
  <c r="J607" i="1"/>
  <c r="J608" i="1"/>
  <c r="J609" i="1"/>
  <c r="J612" i="1"/>
  <c r="J619" i="1"/>
  <c r="J620" i="1"/>
  <c r="J621" i="1"/>
  <c r="J623" i="1"/>
  <c r="J624" i="1"/>
  <c r="J625" i="1"/>
  <c r="J628" i="1"/>
  <c r="J635" i="1"/>
  <c r="J636" i="1"/>
  <c r="J637" i="1"/>
  <c r="J639" i="1"/>
  <c r="J640" i="1"/>
  <c r="J641" i="1"/>
  <c r="J644" i="1"/>
  <c r="D614" i="1"/>
</calcChain>
</file>

<file path=xl/sharedStrings.xml><?xml version="1.0" encoding="utf-8"?>
<sst xmlns="http://schemas.openxmlformats.org/spreadsheetml/2006/main" count="1963" uniqueCount="654">
  <si>
    <t>Osnovno sredstvo</t>
  </si>
  <si>
    <t>Office Equipment</t>
  </si>
  <si>
    <t>car alarm</t>
  </si>
  <si>
    <t>Celicna kasa</t>
  </si>
  <si>
    <t>celicna kasa jednodel.</t>
  </si>
  <si>
    <t>centrala panasonic</t>
  </si>
  <si>
    <t>fax panasonic</t>
  </si>
  <si>
    <t>frizider</t>
  </si>
  <si>
    <t>HP 4/MP laserjet</t>
  </si>
  <si>
    <t>jogi dusek</t>
  </si>
  <si>
    <t>kafe apart</t>
  </si>
  <si>
    <t>Kanc.sto</t>
  </si>
  <si>
    <t>komp.PC IBM</t>
  </si>
  <si>
    <t>kopir aparat Toshiba</t>
  </si>
  <si>
    <t>Metal.orman 14.10.94</t>
  </si>
  <si>
    <t>metalne stepenice</t>
  </si>
  <si>
    <t>Orman sa vratima</t>
  </si>
  <si>
    <t>ormar za cipele</t>
  </si>
  <si>
    <t>pisaca masina AEG</t>
  </si>
  <si>
    <t>pletene stolice</t>
  </si>
  <si>
    <t>Postolje sa fijokama</t>
  </si>
  <si>
    <t>radiocassetophone 3pcs</t>
  </si>
  <si>
    <t>Stolovi sa tablom</t>
  </si>
  <si>
    <t xml:space="preserve">telefoni panasonic 10 </t>
  </si>
  <si>
    <t>trosed</t>
  </si>
  <si>
    <t>Uljni radijator</t>
  </si>
  <si>
    <t>vitrina staklena</t>
  </si>
  <si>
    <t>car alarm 3 pcs</t>
  </si>
  <si>
    <t>kilo kljuc 4 pcs</t>
  </si>
  <si>
    <t>merni instrument 1pc</t>
  </si>
  <si>
    <t>mikrometarsko merilo 1 pc</t>
  </si>
  <si>
    <t>alarmni sistem</t>
  </si>
  <si>
    <t>kompj.mreza</t>
  </si>
  <si>
    <t>kuhinja Perez, office</t>
  </si>
  <si>
    <t>aparati SHRED 2 pcs</t>
  </si>
  <si>
    <t>fax aparat</t>
  </si>
  <si>
    <t>Hinote ultra 3 pc's</t>
  </si>
  <si>
    <t>Hp 6/MP laserjet 2 pc's</t>
  </si>
  <si>
    <t>venturis Pentium 7 pc's</t>
  </si>
  <si>
    <t>telefon Kx-t 4401 BX 1 pc</t>
  </si>
  <si>
    <t>telefon Kx-T52365 1 pc</t>
  </si>
  <si>
    <t>kosilica</t>
  </si>
  <si>
    <t>fax modem Us Robotics</t>
  </si>
  <si>
    <t>kalkulator casio120-12</t>
  </si>
  <si>
    <t xml:space="preserve">tel.sekretarica </t>
  </si>
  <si>
    <t>telefoni</t>
  </si>
  <si>
    <t>dec repeater 90t-16</t>
  </si>
  <si>
    <t>dec repeater 90t-16 w.detrs</t>
  </si>
  <si>
    <t>digital multistack system</t>
  </si>
  <si>
    <t>hp jet direct ex plus</t>
  </si>
  <si>
    <t>venturis Pentium 5 pc's</t>
  </si>
  <si>
    <t>Apa za kafu Rowenta FG110S 2kom</t>
  </si>
  <si>
    <t>printer HP deskjet 820cxi</t>
  </si>
  <si>
    <t>Fotokopir Minolta EP 1080</t>
  </si>
  <si>
    <t>Fotokopir Minolta EP 1050</t>
  </si>
  <si>
    <t>Grafoskop FT 3S</t>
  </si>
  <si>
    <t>Telefax MF 3500</t>
  </si>
  <si>
    <t>Telefon Panasonic KXT 2365</t>
  </si>
  <si>
    <t>Laser print hp6l</t>
  </si>
  <si>
    <t>Znak</t>
  </si>
  <si>
    <t>Muzicka linija</t>
  </si>
  <si>
    <t>Reklama  na silosu</t>
  </si>
  <si>
    <t>Hidrofor</t>
  </si>
  <si>
    <t>Telefon Panasonic KXT 2261</t>
  </si>
  <si>
    <t>Masina Sampler Cutter</t>
  </si>
  <si>
    <t>Air conditioner</t>
  </si>
  <si>
    <t>mds marathon 3k multiplekser</t>
  </si>
  <si>
    <t>Multiplekser 3k Marathon</t>
  </si>
  <si>
    <t>Elektricni sporet</t>
  </si>
  <si>
    <t>Masina za pranje posudja</t>
  </si>
  <si>
    <t>Masina za pranje vesa</t>
  </si>
  <si>
    <t>sony tv 25m1</t>
  </si>
  <si>
    <t>sony vcr slv 410ee</t>
  </si>
  <si>
    <t>Telefon Panasonic kx t 2365</t>
  </si>
  <si>
    <t>PP aparat  c02-10</t>
  </si>
  <si>
    <t>Rad.stanica za napajanje 2200VA</t>
  </si>
  <si>
    <t>Alat za izradu plast.kal. (1981)</t>
  </si>
  <si>
    <t>Aparat za stancovanje (1985)</t>
  </si>
  <si>
    <t>Aparat za varenje (1988)</t>
  </si>
  <si>
    <t>Big masina od 1/1 i 1/2 (1980)</t>
  </si>
  <si>
    <t>Busilica stona (1977)</t>
  </si>
  <si>
    <t>Butan gas instalacija (1980)</t>
  </si>
  <si>
    <t>Deklise noz (1988)</t>
  </si>
  <si>
    <t>Dizalica pneumatska (1981)</t>
  </si>
  <si>
    <t>Dizalica pneumatska (1984)</t>
  </si>
  <si>
    <t>Elektricna paletna kolica (1976)</t>
  </si>
  <si>
    <t>Hidraulicni potisni sto (1981)</t>
  </si>
  <si>
    <t>SLI</t>
  </si>
  <si>
    <t>Instalacije uz opremu ()</t>
  </si>
  <si>
    <t>PRI</t>
  </si>
  <si>
    <t>Ispravljac (1980)</t>
  </si>
  <si>
    <t>Kolica sa kadom za pe. 2 kom. (1977)</t>
  </si>
  <si>
    <t>Kran dizalica 5 tona mostna (1980)</t>
  </si>
  <si>
    <t>Kversnajder - masina za secenje (1984)</t>
  </si>
  <si>
    <t>QA</t>
  </si>
  <si>
    <t>Laboratorijska stolica (1979)</t>
  </si>
  <si>
    <t>Laboratorijska vitrina (1985)</t>
  </si>
  <si>
    <t>Laboratorijski sto (1979)</t>
  </si>
  <si>
    <t>Lancana dizalica (1986)</t>
  </si>
  <si>
    <t>Masina za opticku montazu (1987)</t>
  </si>
  <si>
    <t>Masina za secenje papira (1977)</t>
  </si>
  <si>
    <t>Metalna paleta (1989)</t>
  </si>
  <si>
    <t>Oprema za transport pe g (1981)</t>
  </si>
  <si>
    <t>Podizna platforma (1991)</t>
  </si>
  <si>
    <t>Podni transporter (1980)</t>
  </si>
  <si>
    <t>Premotac rucni (1970)</t>
  </si>
  <si>
    <t>Radni orman sa opremom (1982)</t>
  </si>
  <si>
    <t>Rotiflex 3000 (1980)</t>
  </si>
  <si>
    <t>Saobracajnica sa mostom (1980)</t>
  </si>
  <si>
    <t>Silos (2 celije) (1982)</t>
  </si>
  <si>
    <t>Sto za analiticku vagu (1988)</t>
  </si>
  <si>
    <t>Sto za vagu (1979)</t>
  </si>
  <si>
    <t>Tera doktor - premotac (1979)</t>
  </si>
  <si>
    <t>Tera doktor - premotac (1989)</t>
  </si>
  <si>
    <t>Trafostanica (1980)</t>
  </si>
  <si>
    <t>Trakasta testera Bonsek A (1994)</t>
  </si>
  <si>
    <t>Transporteri (1982)</t>
  </si>
  <si>
    <t>Viljuskar 1.5 tona tip vae 5 (1987)</t>
  </si>
  <si>
    <t>Viljuskar baterijski (1979)</t>
  </si>
  <si>
    <t>Viljuskar Eaton (1979)</t>
  </si>
  <si>
    <t>Viljuskar Indos baterijski (1972)</t>
  </si>
  <si>
    <t>Viljuskar v25e (1981)</t>
  </si>
  <si>
    <t>Viljuskar VALETUP - GLP 06 (1988)</t>
  </si>
  <si>
    <t>MDS Aster 4 sa modulom</t>
  </si>
  <si>
    <t>Laserski stampac DHP6MP</t>
  </si>
  <si>
    <t>Flasencug 2t/3m</t>
  </si>
  <si>
    <t>Racunska masina olimpia cpd 5212</t>
  </si>
  <si>
    <t>Flasencug 5t/3m</t>
  </si>
  <si>
    <t>Radna jed. za napajanje 2200 VA</t>
  </si>
  <si>
    <t>Tel.Panasonic kx t 2365</t>
  </si>
  <si>
    <t>Ruter modul za micom</t>
  </si>
  <si>
    <t>Telefoni KX-T 2365 5 kom</t>
  </si>
  <si>
    <t>Kabl za Airconditioner</t>
  </si>
  <si>
    <t>UsisIvac 1000 AT -20</t>
  </si>
  <si>
    <t>Laser print dhp6mp</t>
  </si>
  <si>
    <t>Bojler 80l MEBOS</t>
  </si>
  <si>
    <t xml:space="preserve">Pumpa za grejanje </t>
  </si>
  <si>
    <t>Usisivac Sl;oboda 700k</t>
  </si>
  <si>
    <t>Bosch 603223103 PKS 54</t>
  </si>
  <si>
    <t>Software LIDO, VIR</t>
  </si>
  <si>
    <t>Telefon Panasonik kxt 2365 2 kom</t>
  </si>
  <si>
    <t>Garderobni ormani 120 kom</t>
  </si>
  <si>
    <t>Susac za ruke 5 komada</t>
  </si>
  <si>
    <t>Softvare za tel.impulse</t>
  </si>
  <si>
    <t>Ekran za projektovanje</t>
  </si>
  <si>
    <t>Bosch  busilice 3 komada</t>
  </si>
  <si>
    <t>Toplotna pumpa srk 205 2 kom</t>
  </si>
  <si>
    <t>Centr labor sto 1 kom</t>
  </si>
  <si>
    <t>Digestor u laboratoriji</t>
  </si>
  <si>
    <t>Dvokrilni orman laborat 2 kom</t>
  </si>
  <si>
    <t>Labor sto sedeci rad 1 kom</t>
  </si>
  <si>
    <t>Labor sto stojeci rad 1 kom</t>
  </si>
  <si>
    <t>Labor&gt;sto 4 kom</t>
  </si>
  <si>
    <t>Police labor 3 kom</t>
  </si>
  <si>
    <t>Sudopera laboratorija 2 kom</t>
  </si>
  <si>
    <t>Garnitura elek alata</t>
  </si>
  <si>
    <t>Garnitura meh alata</t>
  </si>
  <si>
    <t>Aparat za autog zava gzv-35</t>
  </si>
  <si>
    <t>Brojac impulsa fe 504.650ab9c</t>
  </si>
  <si>
    <t>Klupa za ormane 8 KOM</t>
  </si>
  <si>
    <t>Telefon kx-t 2365 2 KOM</t>
  </si>
  <si>
    <t>Ap.za zav.ULJANIK LCH 575A UF 28</t>
  </si>
  <si>
    <t>Gasovod u hali BSF UF 30</t>
  </si>
  <si>
    <t>Audio video kabinet 1 kom</t>
  </si>
  <si>
    <t>Drawer unit 1 kom</t>
  </si>
  <si>
    <t>Kabinet 2 komada</t>
  </si>
  <si>
    <t>Kabinet 4 kom</t>
  </si>
  <si>
    <t>Kanc&gt;fotelja 28 kom</t>
  </si>
  <si>
    <t>Kancelarisjka fotelja 1 kom</t>
  </si>
  <si>
    <t>Overhead projector trolley 1 kom</t>
  </si>
  <si>
    <t>Recepcija 2 kompleta   pf 13</t>
  </si>
  <si>
    <t>Shelving brackets 16 kom</t>
  </si>
  <si>
    <t>Stolovi 14 kom</t>
  </si>
  <si>
    <t>Video projector trolley 1 kom</t>
  </si>
  <si>
    <t>Well shelving rails 4 kom</t>
  </si>
  <si>
    <t>Radijator grejalica 102521 UF 42</t>
  </si>
  <si>
    <t>Panasonic IBM TP 380e 2 KOM</t>
  </si>
  <si>
    <t>Bojler u serv rad uf 52</t>
  </si>
  <si>
    <t>Civiluci 10 KOMADA UF 71</t>
  </si>
  <si>
    <t>Aparat za kafu "Bosch"tka 2910</t>
  </si>
  <si>
    <t>Frizider "bosh" KSR 2701 uf 199</t>
  </si>
  <si>
    <t>Hidraulicni izlakac HH3 uf 167</t>
  </si>
  <si>
    <t>Aluminijumski profili za zast kablova PF 57</t>
  </si>
  <si>
    <t>Dodatni radovi uf 168</t>
  </si>
  <si>
    <t>Servisna radionica uf 164</t>
  </si>
  <si>
    <t>uf 367 mds converter 5 kom</t>
  </si>
  <si>
    <t>uf 368 mds dual printer server</t>
  </si>
  <si>
    <t>Ventilacija uf 52</t>
  </si>
  <si>
    <t>Laboratorijski orman ufg 371</t>
  </si>
  <si>
    <t>Laboratorisjka polica uf 371</t>
  </si>
  <si>
    <t>uf 153 IBM THINK PAD 2 kom</t>
  </si>
  <si>
    <t>uf 446 Radna ploca u laboratoriji</t>
  </si>
  <si>
    <t>UF 489 lexmark optra 3 kom printeri</t>
  </si>
  <si>
    <t>uf 261 dig centr jedinica 3 kom</t>
  </si>
  <si>
    <t>uf 575 protivpozarni alarm</t>
  </si>
  <si>
    <t>Alat&gt;valjak za bakar stampu uf 470</t>
  </si>
  <si>
    <t>uf 482 grafoskop filip 1</t>
  </si>
  <si>
    <t>uf 255 telefon kxt 2365 servis u gm</t>
  </si>
  <si>
    <t>uf 514 tel kxt 2365 7 kom</t>
  </si>
  <si>
    <t>uf 174 mob tel. Kx-tm81</t>
  </si>
  <si>
    <t>uf 594 civiluci 10 kom</t>
  </si>
  <si>
    <t>uf 175 el racunsk masina 1 kom</t>
  </si>
  <si>
    <t xml:space="preserve">uf 591 masina za prevoj papira </t>
  </si>
  <si>
    <t>uf 756 klupa 60-60/50 10 kom</t>
  </si>
  <si>
    <t>uf 233 8 portni hub (za umrezenje)</t>
  </si>
  <si>
    <t>uf 298 mobile telephone gh 688</t>
  </si>
  <si>
    <t>uf 327 balansni sud tp servis</t>
  </si>
  <si>
    <t>uf 684 Ventilatori ulog</t>
  </si>
  <si>
    <t>CET Computers ADOBE</t>
  </si>
  <si>
    <t>uf 720 alat za bigovanje ulog</t>
  </si>
  <si>
    <t>kasete sa fiokama 40 kom</t>
  </si>
  <si>
    <t>kontrol sistem 1 kom 150 kartica</t>
  </si>
  <si>
    <t>kopjuter 1 kom</t>
  </si>
  <si>
    <t>monitor 1 kom</t>
  </si>
  <si>
    <t>ormani 42 komada</t>
  </si>
  <si>
    <t>stolice 42 komada</t>
  </si>
  <si>
    <t>uf 715 masina za klisese</t>
  </si>
  <si>
    <t>uf 716 stolovi 46 kom</t>
  </si>
  <si>
    <t>uf 718  stampac oki plus veza uf 716</t>
  </si>
  <si>
    <t>uf 750 tel centrala Merlin Legend</t>
  </si>
  <si>
    <t>uf 846 Masina register sistem ulog</t>
  </si>
  <si>
    <t>uf 808 rac masina oliveti finansije</t>
  </si>
  <si>
    <t>hp 4000</t>
  </si>
  <si>
    <t>hp 6p 2 kom</t>
  </si>
  <si>
    <t>hp dat 8 gb sci ext</t>
  </si>
  <si>
    <t>hp laser jet 5c</t>
  </si>
  <si>
    <t>Kancelarije</t>
  </si>
  <si>
    <t>Kompresor</t>
  </si>
  <si>
    <t>laser</t>
  </si>
  <si>
    <t>pf 16  hp scan jet 6100</t>
  </si>
  <si>
    <t>pf 27 ibm think pad 3 kom</t>
  </si>
  <si>
    <t>pf 29 komplet alata</t>
  </si>
  <si>
    <t>pf 33 komplet alata</t>
  </si>
  <si>
    <t>pf 43 polica za regal</t>
  </si>
  <si>
    <t>pf 63 protocni bojler</t>
  </si>
  <si>
    <t>pf 79 kompjuterski sto</t>
  </si>
  <si>
    <t>polarview 222 svga projektor</t>
  </si>
  <si>
    <t>uf 884 kompj 10 kom</t>
  </si>
  <si>
    <t>uf 885 monitori 6 kom</t>
  </si>
  <si>
    <t>Ventilacija u hali</t>
  </si>
  <si>
    <t>Ventilatori dodatni radovi</t>
  </si>
  <si>
    <t>uf 1014 Jarboli</t>
  </si>
  <si>
    <t xml:space="preserve">uf 1025 alkohol indikator </t>
  </si>
  <si>
    <t>uf 1033 kompj sto 3 kom</t>
  </si>
  <si>
    <t>uf 1123  laserr print lexmark optra+ 3 kom</t>
  </si>
  <si>
    <t>uf 1123 kompojyteri 3 komada Pentium 200mb</t>
  </si>
  <si>
    <t>uf 373 kuciste za prosi.centrale 97</t>
  </si>
  <si>
    <t>UF 374 Monitor iz 1997</t>
  </si>
  <si>
    <t>uf 717 dodatno za alat za bigovanje uf 591</t>
  </si>
  <si>
    <t>uf 885 serveri 2 kom</t>
  </si>
  <si>
    <t>uf 955 merdevine 3 kom</t>
  </si>
  <si>
    <t>uf 1030 protivpozarna zastita veza uf 575</t>
  </si>
  <si>
    <t>uf 356 koferi za servis</t>
  </si>
  <si>
    <t xml:space="preserve">uf 971 printing fan </t>
  </si>
  <si>
    <t>uf 1136 laser ulog</t>
  </si>
  <si>
    <t>uf 1137 bezuljni kompresor</t>
  </si>
  <si>
    <t>uf 448 lasaer jet 6p</t>
  </si>
  <si>
    <t>uf 448 strimer 8gb</t>
  </si>
  <si>
    <t>uf 449 cleaner disk 1/50 2 kom</t>
  </si>
  <si>
    <t xml:space="preserve">uf 1051 vatrogasna oprema </t>
  </si>
  <si>
    <t>uf 1142 motorna kosacica</t>
  </si>
  <si>
    <t>uf 1094 Video beam proxima dp-5800 1 kom</t>
  </si>
  <si>
    <t>uf 431 kaseta sa fiokama</t>
  </si>
  <si>
    <t>uf 439 graphics system srtpad II</t>
  </si>
  <si>
    <t>Circle cutter</t>
  </si>
  <si>
    <t>Denisson Wax Test set</t>
  </si>
  <si>
    <t>Drying Owen</t>
  </si>
  <si>
    <t>Glas bowl</t>
  </si>
  <si>
    <t>Gotfert Melt Flow Index</t>
  </si>
  <si>
    <t>Heated Water bath</t>
  </si>
  <si>
    <t>Huygen Scottband Tester</t>
  </si>
  <si>
    <t>Inductive Foll Gauge</t>
  </si>
  <si>
    <t>L&amp;W PPS Tester</t>
  </si>
  <si>
    <t>L&amp;W Thickness Guage</t>
  </si>
  <si>
    <t>Metter Balance</t>
  </si>
  <si>
    <t>Mouster Meter L&amp;W</t>
  </si>
  <si>
    <t>Paper Gullotine</t>
  </si>
  <si>
    <t>Photo Cell Reader</t>
  </si>
  <si>
    <t>Thermo Sealer</t>
  </si>
  <si>
    <t>uf 1160 laboratorija UV cabinet 1 kom</t>
  </si>
  <si>
    <t>uf 529 metalni orman za arhivu</t>
  </si>
  <si>
    <t>uf 1218 montaza kontrol sistema 1 kom 150 ka</t>
  </si>
  <si>
    <t>uf 1253 stroboskop 2 kom</t>
  </si>
  <si>
    <t>uf 1439 sto za kontrolu</t>
  </si>
  <si>
    <t>uf 1376 kaseta za novac 2 kom</t>
  </si>
  <si>
    <t>uf 1376 stolica 2 kom</t>
  </si>
  <si>
    <t>uf 1376 stolica daktilo 1 kom</t>
  </si>
  <si>
    <t>uf 1376 stolica sto 1 kom</t>
  </si>
  <si>
    <t>uf 1391 rashladni ormar ro 650 l</t>
  </si>
  <si>
    <t>uf 505 opel astra caravan</t>
  </si>
  <si>
    <t>uf 506 opel astra caravan</t>
  </si>
  <si>
    <t>uf 1473 kuh element 1000x1460x600</t>
  </si>
  <si>
    <t>uf 1473 kuhinja andjela</t>
  </si>
  <si>
    <t>uf 1530 prapa 7260 punjac akumulatora</t>
  </si>
  <si>
    <t>uf 1534 centralni switch</t>
  </si>
  <si>
    <t>uf 1534 fast hub bx100Base</t>
  </si>
  <si>
    <t>uf 685 dodatno za namestaj</t>
  </si>
  <si>
    <t>uf 1537 viskozinometar</t>
  </si>
  <si>
    <t>uf 1600 QuarkXpress,Illustrator,</t>
  </si>
  <si>
    <t>uf 1601 power Mac 7300/22Mhz 96mabRAm</t>
  </si>
  <si>
    <t>uf 1602 ibm pc 300gl 2 kom</t>
  </si>
  <si>
    <t>uf 1638 dc regulator motora  za mas za mont</t>
  </si>
  <si>
    <t>uf 583 suncobran</t>
  </si>
  <si>
    <t>uf 587 telefon 9110</t>
  </si>
  <si>
    <t>uf 598 ibm 33.6 kbps modem</t>
  </si>
  <si>
    <t>uf 600 ibm think pad 380 ed 1 kom</t>
  </si>
  <si>
    <t>uf 601 ibm pc server netfinity</t>
  </si>
  <si>
    <t>uf 632 telefon 9110</t>
  </si>
  <si>
    <t>uf 642 monitor</t>
  </si>
  <si>
    <t>uf 642 mulyustack (kom soba)</t>
  </si>
  <si>
    <t>uf 1745 metalni orman za arhivu</t>
  </si>
  <si>
    <t>uf 1864 Sigurnosna Kasa Kelvia</t>
  </si>
  <si>
    <t>uf 651 Tel uredjaj za 3 linije</t>
  </si>
  <si>
    <t>uf 754 Sigurnosna Kasa Kelvia</t>
  </si>
  <si>
    <t>uf 1859 ibm net laser</t>
  </si>
  <si>
    <t>uf 1907 dizna i cetkica za diznu</t>
  </si>
  <si>
    <t>uf 1866Crystal Report 1</t>
  </si>
  <si>
    <t>uf 1867Crystal Report 2</t>
  </si>
  <si>
    <t xml:space="preserve">uf 1922 oprema za ruk.materijalom </t>
  </si>
  <si>
    <t>uf 1923 noz za skidanje viska kartona</t>
  </si>
  <si>
    <t>uf 763 Telefon</t>
  </si>
  <si>
    <t>uf 2006 Ab soft programi</t>
  </si>
  <si>
    <t>uf 2007 Kompjuterska mreza</t>
  </si>
  <si>
    <t>uf 2059 Telefon Panasonik kxt 2310</t>
  </si>
  <si>
    <t>uf 2079 alatni orman 200 4 kom</t>
  </si>
  <si>
    <t>uf 2079 arhivski orman tip a 2 kom</t>
  </si>
  <si>
    <t>uf 2097 rucni viljuskar</t>
  </si>
  <si>
    <t>uf 872 stona busilica</t>
  </si>
  <si>
    <t>uf 883 telefax fx110</t>
  </si>
  <si>
    <t>uf 884 ibm 2 kom</t>
  </si>
  <si>
    <t>uf 885 ibm kompjuteri 1 kom</t>
  </si>
  <si>
    <t>uf 2157 stolice kom 7</t>
  </si>
  <si>
    <t>uf 2161 kontejner za secenu traku</t>
  </si>
  <si>
    <t>uf 2416 kont kolica za otpad stampa 3 kom</t>
  </si>
  <si>
    <t>uf 2416 pokretna soska za valjke 3 kom</t>
  </si>
  <si>
    <t>uf 893 pejdzeri 6 kom</t>
  </si>
  <si>
    <t>uf 2206 automatska punj stanica</t>
  </si>
  <si>
    <t>uf 2239 Kancelarijski namestaj</t>
  </si>
  <si>
    <t xml:space="preserve">uf 2240 Plakar </t>
  </si>
  <si>
    <t>uf 916 pejdzeri 3 kom</t>
  </si>
  <si>
    <t>uf 920 winfax pro 8.0</t>
  </si>
  <si>
    <t>uf 934 fioka za HDD (5 kom)</t>
  </si>
  <si>
    <t>uf 934 hp desk jet 690c</t>
  </si>
  <si>
    <t>uf 934 laser hp 4000</t>
  </si>
  <si>
    <t>uf 934 memorijski modul 3.2 (5 kom)</t>
  </si>
  <si>
    <t>uf 2270 Alatni orman 25-50 (8 kom)</t>
  </si>
  <si>
    <t>uf 2270 Arhivski orman TIP-D (1 kom)</t>
  </si>
  <si>
    <t>uf 2270 Arhivski orman TIP-E (2 kom)</t>
  </si>
  <si>
    <t>uf 2270 Skladisni regal SR-219/402 (1 kom)</t>
  </si>
  <si>
    <t>uf 2278 File maker PRO</t>
  </si>
  <si>
    <t>uf 992 sony kasetofon</t>
  </si>
  <si>
    <t>uf 2338 densinometar</t>
  </si>
  <si>
    <t>uf 2415 Digital softwer</t>
  </si>
  <si>
    <t>uf 2380 ormani (2), stolovi (3), manji stolovi (3)</t>
  </si>
  <si>
    <t>uf 1006 pcm 33.6 f/m (4 kom)</t>
  </si>
  <si>
    <t>uf 1007 pcm 33.6 f/m (1 kom)</t>
  </si>
  <si>
    <t>uf 2466 masina ya unistavanje dokumenata</t>
  </si>
  <si>
    <t>OPEL ASTRA Caravan uf173 i uf177</t>
  </si>
  <si>
    <t>uf 2512 kolica vitlo sa crevom TT-01</t>
  </si>
  <si>
    <t>uf 2517, 4 car set za mobilni 688</t>
  </si>
  <si>
    <t>uf 1183 arhivski orman (2 kom)</t>
  </si>
  <si>
    <t>uf 1186 kolica sa tockovima</t>
  </si>
  <si>
    <t xml:space="preserve">uf 1186 radni sto </t>
  </si>
  <si>
    <t>uf 1196 masina za koricenje SCHAFER</t>
  </si>
  <si>
    <t xml:space="preserve">uf 2721 sto u kompjuterskoj sali </t>
  </si>
  <si>
    <t>uf 2726 aparat za unistavanje OLIMPIA</t>
  </si>
  <si>
    <t>uf 2726 namestajni sef ns 18</t>
  </si>
  <si>
    <t>uf 2726 skladisni ormantip 3</t>
  </si>
  <si>
    <t>Gasna stanica</t>
  </si>
  <si>
    <t>Klimatizacija</t>
  </si>
  <si>
    <t>Kotlarnica</t>
  </si>
  <si>
    <t>Garnitura elek.alata EL-54</t>
  </si>
  <si>
    <t>Garnitura meh.alata MH-52</t>
  </si>
  <si>
    <t>Mikrometar za rupe 20-50/0.01</t>
  </si>
  <si>
    <t>planing board</t>
  </si>
  <si>
    <t>sistem za stampu-ulog</t>
  </si>
  <si>
    <t>kontejner</t>
  </si>
  <si>
    <t>Valjci ulog</t>
  </si>
  <si>
    <t>odbojnik za lagerovanje papira</t>
  </si>
  <si>
    <t>Telefon 9103 2 kom</t>
  </si>
  <si>
    <t xml:space="preserve">Napojna jedinica </t>
  </si>
  <si>
    <t>Destroying Paper Device</t>
  </si>
  <si>
    <t>IBM Modul uf223</t>
  </si>
  <si>
    <t>Kalkulator Olimpija uf169</t>
  </si>
  <si>
    <t>Kancelarijski Sto uf278</t>
  </si>
  <si>
    <t xml:space="preserve">CaffeMat Braun </t>
  </si>
  <si>
    <t>Mobilni Tel. Ericsson uf362</t>
  </si>
  <si>
    <t>Sistem za Stampu-dodatak uf316</t>
  </si>
  <si>
    <t>One Printer Lexmark</t>
  </si>
  <si>
    <t>One Workstations IBM</t>
  </si>
  <si>
    <t>Two Printers Lexmark</t>
  </si>
  <si>
    <t>Two Workstations IBM</t>
  </si>
  <si>
    <t>Boksovi sa policama</t>
  </si>
  <si>
    <t>IBM Notebook</t>
  </si>
  <si>
    <t>IBM Server</t>
  </si>
  <si>
    <t>Hidraulicna</t>
  </si>
  <si>
    <t xml:space="preserve">Shreder </t>
  </si>
  <si>
    <t>uf 697Caffemat Brown</t>
  </si>
  <si>
    <t>Valjak Za Rashladjivanje</t>
  </si>
  <si>
    <t>Kolica i palete</t>
  </si>
  <si>
    <t>Memory Modul IBM</t>
  </si>
  <si>
    <t>uf 929 IBM Laptop</t>
  </si>
  <si>
    <t>uf 938 Zip Drive</t>
  </si>
  <si>
    <t>JD UPS</t>
  </si>
  <si>
    <t>Skladiste otp. Materijala</t>
  </si>
  <si>
    <t>Valjci UF 1015</t>
  </si>
  <si>
    <t>Ups Sklop UF 626</t>
  </si>
  <si>
    <t>Merni Lenjiri-UF1155</t>
  </si>
  <si>
    <t>Valjci UF1164</t>
  </si>
  <si>
    <t>Telepfone Device</t>
  </si>
  <si>
    <t>Metalni Kontejner-Uf1249</t>
  </si>
  <si>
    <t>Additition-Starways</t>
  </si>
  <si>
    <t>Bravar-dodatno</t>
  </si>
  <si>
    <t>Sistem za Stampu-suf47</t>
  </si>
  <si>
    <t>Sauressig Cylindres</t>
  </si>
  <si>
    <t>uf 1549 Chairs</t>
  </si>
  <si>
    <t>Cisco Catalyst</t>
  </si>
  <si>
    <t>Forklift-CIK</t>
  </si>
  <si>
    <t>Heating Cabinet-CIK</t>
  </si>
  <si>
    <t>uf 1631 UPS</t>
  </si>
  <si>
    <t>Adobe Frame Maker</t>
  </si>
  <si>
    <t>cd writer</t>
  </si>
  <si>
    <t>Lap top</t>
  </si>
  <si>
    <t>telephone</t>
  </si>
  <si>
    <t>uf 1777 Sto Stolice</t>
  </si>
  <si>
    <t>uf 1909 Stolia</t>
  </si>
  <si>
    <t>uf 1946 Caffe Mat</t>
  </si>
  <si>
    <t>Zeugma</t>
  </si>
  <si>
    <t>Opel car 1</t>
  </si>
  <si>
    <t>Opel car 2</t>
  </si>
  <si>
    <t>Opel car 3</t>
  </si>
  <si>
    <t>Power generator</t>
  </si>
  <si>
    <t>uf 2256 tv video rikorder</t>
  </si>
  <si>
    <t>uf 2142 pokretni nosac</t>
  </si>
  <si>
    <t>uf 2201</t>
  </si>
  <si>
    <t>uf 1256 mobilno jovan</t>
  </si>
  <si>
    <t>uf 2319 ss konzola</t>
  </si>
  <si>
    <t>uf 1283 ups ilustrator</t>
  </si>
  <si>
    <t>uf 2333 vaga skladisna</t>
  </si>
  <si>
    <t>ups</t>
  </si>
  <si>
    <t>slim tools 1401</t>
  </si>
  <si>
    <t>uf 1347 alat</t>
  </si>
  <si>
    <t>uf 1348 alat</t>
  </si>
  <si>
    <t>uf 1387 alat</t>
  </si>
  <si>
    <t>uf 2044 orman za dokumenta</t>
  </si>
  <si>
    <t>uf 2257 wilo pumpa</t>
  </si>
  <si>
    <t>uf 2320 instalacija dss</t>
  </si>
  <si>
    <t>uf 2368 ruter cisco</t>
  </si>
  <si>
    <t>uf 2393 valjci za stampu</t>
  </si>
  <si>
    <t>uf 2567 dod racunar</t>
  </si>
  <si>
    <t>uf 1312 ruter cisco 776</t>
  </si>
  <si>
    <t>uf 2360 regal za valjke</t>
  </si>
  <si>
    <t>uf 2403 rucna kolica</t>
  </si>
  <si>
    <t>corona sistem</t>
  </si>
  <si>
    <t>uf 100 rukavac</t>
  </si>
  <si>
    <t>uf 21 7/001 oprema za cilindred</t>
  </si>
  <si>
    <t>uf 22 oprema za cilindre</t>
  </si>
  <si>
    <t>uf 70 uredjaj za detektovanje tng</t>
  </si>
  <si>
    <t>uf 100 tlefon lucent</t>
  </si>
  <si>
    <t>uf 123 adobe, corel</t>
  </si>
  <si>
    <t>uf 148 metalni boks</t>
  </si>
  <si>
    <t>uf 205 jednokrilna vrata</t>
  </si>
  <si>
    <t>uf 206 7/008</t>
  </si>
  <si>
    <t>uf 304 kolica za valjke</t>
  </si>
  <si>
    <t>slim 1404</t>
  </si>
  <si>
    <t>uf 1023 komp.za merenje priti</t>
  </si>
  <si>
    <t>uf 259 kancelarijska fotelja</t>
  </si>
  <si>
    <t>uf 276 backup solution</t>
  </si>
  <si>
    <t>uf 318 laptop stefan</t>
  </si>
  <si>
    <t>uf 609 skladiste za hilzne</t>
  </si>
  <si>
    <t>uf 845,4,3,1067 cilindri</t>
  </si>
  <si>
    <t>uf 864 cilindri</t>
  </si>
  <si>
    <t>uf oprema za laboratoriju</t>
  </si>
  <si>
    <t>uf 1066,5 cilindri</t>
  </si>
  <si>
    <t>uf 1106,5 valjci</t>
  </si>
  <si>
    <t>uf 1219,8 cilindri</t>
  </si>
  <si>
    <t>uf 1221,0 cilindri</t>
  </si>
  <si>
    <t>uf 1249,8 valjci</t>
  </si>
  <si>
    <t>uf 1317, 1217, 1216 cilindri</t>
  </si>
  <si>
    <t>uf 1346,5 cilindri</t>
  </si>
  <si>
    <t>uf 1348,7 cilindri</t>
  </si>
  <si>
    <t>uf 1364,3 cilindri</t>
  </si>
  <si>
    <t>uf 1367 cilindri</t>
  </si>
  <si>
    <t>uf 1376,5,1634-part cilindri</t>
  </si>
  <si>
    <t>uf 1378,7,1634-part cilindri</t>
  </si>
  <si>
    <t>uf 1379 rukavci</t>
  </si>
  <si>
    <t>uf 343 camera</t>
  </si>
  <si>
    <t>uf 442 opel astra, izvod 91</t>
  </si>
  <si>
    <t>uf 468 zip driver</t>
  </si>
  <si>
    <t>uf 501 mrezni sklop</t>
  </si>
  <si>
    <t>uf 522 DECT bezic. tel</t>
  </si>
  <si>
    <t>uf 523 DECT bezic. tel</t>
  </si>
  <si>
    <t>uf 1634, 1612,11 cilindri</t>
  </si>
  <si>
    <t>uf 1461,2 valjci</t>
  </si>
  <si>
    <t>uf 1629 valjci</t>
  </si>
  <si>
    <t>uf 1630,1 cilindri</t>
  </si>
  <si>
    <t>uf 1722,3 cilindri</t>
  </si>
  <si>
    <t>uf 1512 UPS devices</t>
  </si>
  <si>
    <t>uf 1529 server za Scalu</t>
  </si>
  <si>
    <t>uf 1584 coffee maker</t>
  </si>
  <si>
    <t>uf 1408 izrada stola</t>
  </si>
  <si>
    <t>uf 1574 gasna instalacija</t>
  </si>
  <si>
    <t>merac PE</t>
  </si>
  <si>
    <t>uf 1600 kolica, orman</t>
  </si>
  <si>
    <t>uf 1706 vaga SKRE</t>
  </si>
  <si>
    <t>uf 588 dodat. server</t>
  </si>
  <si>
    <t>uf 607 print serv.</t>
  </si>
  <si>
    <t>uf 1868, 1869 cilindri</t>
  </si>
  <si>
    <t>uf 1957,8, 1882 cilindri</t>
  </si>
  <si>
    <t>uf 2040,1 cilindri</t>
  </si>
  <si>
    <t>uf 2042,3 cilindri</t>
  </si>
  <si>
    <t>uf 2223,4 cilindri</t>
  </si>
  <si>
    <t>merac gramature</t>
  </si>
  <si>
    <t>uf 2048 stroboskop</t>
  </si>
  <si>
    <t>uf 2207,8 nozevi za secenje</t>
  </si>
  <si>
    <t>krov hale</t>
  </si>
  <si>
    <t>uf 1981 laptop carlos</t>
  </si>
  <si>
    <t>uf 2021 alati</t>
  </si>
  <si>
    <t>suf 182 scala upgrade</t>
  </si>
  <si>
    <t>computer - george</t>
  </si>
  <si>
    <t>uf 2306,7 valjci</t>
  </si>
  <si>
    <t>uf 2403 ventilator za laboratoriju</t>
  </si>
  <si>
    <t>uf 2274 radni sto</t>
  </si>
  <si>
    <t>uf 2287 zastakljenje</t>
  </si>
  <si>
    <t>uf 2355 stalaza za kompj.</t>
  </si>
  <si>
    <t xml:space="preserve">Micro Clean system </t>
  </si>
  <si>
    <t>MHS-System</t>
  </si>
  <si>
    <t>Balling press</t>
  </si>
  <si>
    <t>Cliches making equipment</t>
  </si>
  <si>
    <t>D&amp;V Doctor machine</t>
  </si>
  <si>
    <t>Forklifts</t>
  </si>
  <si>
    <t>Sharpening machine for round knives</t>
  </si>
  <si>
    <t>Hydraulic press with motor pump</t>
  </si>
  <si>
    <t>Heating Control for two Extruders</t>
  </si>
  <si>
    <t>Reconstruction Alufoil Unwinder</t>
  </si>
  <si>
    <t>IMS Reconstruction System for Rewinding</t>
  </si>
  <si>
    <t>Shaft of Rewinder</t>
  </si>
  <si>
    <t>Carriage for Creasing Tools</t>
  </si>
  <si>
    <t>Ink Pumps</t>
  </si>
  <si>
    <t>Ink in Flow Nozzle</t>
  </si>
  <si>
    <t>Monitor for Web Video 20" with camera</t>
  </si>
  <si>
    <t>Banana Cylinder</t>
  </si>
  <si>
    <t>Gas conversion</t>
  </si>
  <si>
    <t>Natural gas (heating)</t>
  </si>
  <si>
    <t>Pipes for Cooling system for Laminator</t>
  </si>
  <si>
    <t>Pumps for Cooling Water</t>
  </si>
  <si>
    <t>Air Exhaust for Compressor</t>
  </si>
  <si>
    <t>Steam Pipes izolation and conservation</t>
  </si>
  <si>
    <t>Telefax machine</t>
  </si>
  <si>
    <t>TP System Service Upgrade</t>
  </si>
  <si>
    <t>TP System Computer Room</t>
  </si>
  <si>
    <t>Computer upgrade</t>
  </si>
  <si>
    <t>Printer HP 4050N</t>
  </si>
  <si>
    <t>PrinterHP 4500N</t>
  </si>
  <si>
    <t>Cisco ISDN Router</t>
  </si>
  <si>
    <t>Voice  mail system for TPY</t>
  </si>
  <si>
    <t>100 Mbit module for Cisco SW</t>
  </si>
  <si>
    <t>HP Scanner</t>
  </si>
  <si>
    <t>Exectronic lock with M card</t>
  </si>
  <si>
    <t>Server upgrade for TPP</t>
  </si>
  <si>
    <t>Server IBM 5600</t>
  </si>
  <si>
    <t xml:space="preserve">IBM RAM modules </t>
  </si>
  <si>
    <t>ISDN modems</t>
  </si>
  <si>
    <t>Accounting software</t>
  </si>
  <si>
    <t>Other software</t>
  </si>
  <si>
    <t>Audio Conference system</t>
  </si>
  <si>
    <t>Video Conference system</t>
  </si>
  <si>
    <t>Update of 18 PC WS</t>
  </si>
  <si>
    <t xml:space="preserve">Rearrangement of CR 1 and 2 </t>
  </si>
  <si>
    <t xml:space="preserve">Rearrangement of CR 1 </t>
  </si>
  <si>
    <t>Miscellaneous</t>
  </si>
  <si>
    <t>New car VOLVO</t>
  </si>
  <si>
    <t>PC upgrade Biljana</t>
  </si>
  <si>
    <t>PC upgrade Gordana</t>
  </si>
  <si>
    <t>Software</t>
  </si>
  <si>
    <t>PC Laptop Pedja</t>
  </si>
  <si>
    <t>PC Laptop Nebojsa</t>
  </si>
  <si>
    <t>PC Laptop Jova</t>
  </si>
  <si>
    <t>New car OPEL ASTRA</t>
  </si>
  <si>
    <t>Cooling tower</t>
  </si>
  <si>
    <t>Heating cabinet</t>
  </si>
  <si>
    <t>DC-driver</t>
  </si>
  <si>
    <t>Anilox cylinders</t>
  </si>
  <si>
    <t>Waste room</t>
  </si>
  <si>
    <t>Roof reparation</t>
  </si>
  <si>
    <t>Cylinders</t>
  </si>
  <si>
    <t>Floor reparation</t>
  </si>
  <si>
    <t>Comp. For spare parts</t>
  </si>
  <si>
    <t>Clima equipment</t>
  </si>
  <si>
    <t>Computer</t>
  </si>
  <si>
    <t>Printer</t>
  </si>
  <si>
    <t>Cliche washing equipment</t>
  </si>
  <si>
    <t>Cliches producing premises</t>
  </si>
  <si>
    <t>Basic and air cylinders for F and FP</t>
  </si>
  <si>
    <t>Sleeves for FP</t>
  </si>
  <si>
    <t>Cylinders and sleeves for Roto</t>
  </si>
  <si>
    <t>PC Laptop</t>
  </si>
  <si>
    <t>Printer x 3</t>
  </si>
  <si>
    <t>Clima equipment x 2</t>
  </si>
  <si>
    <t>Chair x 1</t>
  </si>
  <si>
    <t>Nabavna vrednost</t>
  </si>
  <si>
    <t>Ispravka vrednosti</t>
  </si>
  <si>
    <t>Datum</t>
  </si>
  <si>
    <t>Proizvodna oprema</t>
  </si>
  <si>
    <t>Kancelarijska o/s</t>
  </si>
  <si>
    <t>Ostala proizvodna oprema</t>
  </si>
  <si>
    <t>Zgrade</t>
  </si>
  <si>
    <t>Transportna o/s</t>
  </si>
  <si>
    <t>Dodaci uz zgradu</t>
  </si>
  <si>
    <t>Nematerijalna o/s</t>
  </si>
  <si>
    <t>Centralni magacin sirovina</t>
  </si>
  <si>
    <t>Kontejnersko skladiste</t>
  </si>
  <si>
    <t>Nova hala (1980)</t>
  </si>
  <si>
    <t>air conditioner 2 kom</t>
  </si>
  <si>
    <t>air conditioner 8 kom</t>
  </si>
  <si>
    <t>Laminator  (1980)</t>
  </si>
  <si>
    <t>piming radijalna busilica</t>
  </si>
  <si>
    <t>valjci 10 kom ulog</t>
  </si>
  <si>
    <t>valjci 40 kom ulog</t>
  </si>
  <si>
    <t>vvaljci andreoti 4 kom</t>
  </si>
  <si>
    <t>aparat za zavarivanje mus mig mag 180</t>
  </si>
  <si>
    <t>kabineti ormani 1 kom iznad 80 cm</t>
  </si>
  <si>
    <t>kabineti ormani 16 kom ispod 80 cm</t>
  </si>
  <si>
    <t>motorna pumpa za vodu</t>
  </si>
  <si>
    <t>orman za arhivu TIP a 1 kom</t>
  </si>
  <si>
    <t>stolovi 9 kom</t>
  </si>
  <si>
    <t>uredjaj za zagrevanje lezajeva</t>
  </si>
  <si>
    <t>stolica 5 kom</t>
  </si>
  <si>
    <t>Menadzment</t>
  </si>
  <si>
    <t>Distribucija</t>
  </si>
  <si>
    <t>Laminator</t>
  </si>
  <si>
    <t>Magacin</t>
  </si>
  <si>
    <t>IT</t>
  </si>
  <si>
    <t>Održavanje</t>
  </si>
  <si>
    <t>Sliter</t>
  </si>
  <si>
    <t>Kontrola kvaliteta</t>
  </si>
  <si>
    <t>Proizvodnja</t>
  </si>
  <si>
    <t>Prodaja</t>
  </si>
  <si>
    <t>Finansije</t>
  </si>
  <si>
    <t>Marketing</t>
  </si>
  <si>
    <t>Stopa</t>
  </si>
  <si>
    <t>Naziv</t>
  </si>
  <si>
    <t>Sektor</t>
  </si>
  <si>
    <t>Grupa</t>
  </si>
  <si>
    <t>Amortizacija</t>
  </si>
  <si>
    <t>Sadašnja vrednost</t>
  </si>
  <si>
    <t>Verzija:</t>
  </si>
  <si>
    <t>Jul 2015.</t>
  </si>
  <si>
    <t>bojan.scepanovic@mcb.rs</t>
  </si>
  <si>
    <t>www.mcb.rs</t>
  </si>
  <si>
    <t>darko.vlajkovic@mcb.rs</t>
  </si>
  <si>
    <t>OBRAČUN OSNOVNIH SREDSTAVA</t>
  </si>
  <si>
    <t>Rbr</t>
  </si>
  <si>
    <t>U ovom fajlu se nalazi kalkulacija osnovnih sredstava, stope amortizacije i ispravke vrednosti osnovnih sredstava. Stopu amortizacije odredimo na osnovu grupe kojoj pripada a onda od Nabavne vrednosti osnovnih sredstava oduzmemo ispravku vrednosti i stopu amortizacije da bi dobili sadašnju vr.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</si>
</sst>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0.0%"/>
    <numFmt numFmtId="165" formatCode="dd\-mm\-yyyy"/>
  </numFmts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MS Sans Serif"/>
    </font>
    <font>
      <b/>
      <sz val="10"/>
      <name val="Arial"/>
      <family val="2"/>
    </font>
    <font>
      <u/>
      <sz val="10"/>
      <color indexed="12"/>
      <name val="Arial"/>
      <charset val="238"/>
    </font>
    <font>
      <sz val="8"/>
      <color theme="1"/>
      <name val="Arial"/>
      <family val="2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u/>
      <sz val="8"/>
      <color rgb="FF0070C0"/>
      <name val="Arial"/>
      <family val="2"/>
    </font>
    <font>
      <u/>
      <sz val="11"/>
      <color rgb="FF0070C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3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>
      <alignment horizontal="left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7" fillId="0" borderId="7" xfId="6" applyFont="1" applyBorder="1"/>
    <xf numFmtId="0" fontId="8" fillId="0" borderId="7" xfId="6" applyFont="1" applyBorder="1"/>
    <xf numFmtId="0" fontId="9" fillId="0" borderId="0" xfId="6" applyFont="1"/>
    <xf numFmtId="0" fontId="10" fillId="0" borderId="0" xfId="0" applyFont="1"/>
    <xf numFmtId="0" fontId="9" fillId="0" borderId="0" xfId="7" applyFont="1"/>
    <xf numFmtId="17" fontId="9" fillId="0" borderId="0" xfId="6" quotePrefix="1" applyNumberFormat="1" applyFont="1"/>
    <xf numFmtId="0" fontId="12" fillId="0" borderId="0" xfId="8" applyFont="1" applyAlignment="1" applyProtection="1">
      <alignment horizontal="right"/>
    </xf>
    <xf numFmtId="0" fontId="9" fillId="0" borderId="7" xfId="6" applyFont="1" applyBorder="1"/>
    <xf numFmtId="0" fontId="9" fillId="0" borderId="7" xfId="6" applyFont="1" applyBorder="1" applyAlignment="1">
      <alignment horizontal="right"/>
    </xf>
    <xf numFmtId="0" fontId="13" fillId="0" borderId="0" xfId="3" applyFont="1" applyAlignment="1" applyProtection="1"/>
    <xf numFmtId="0" fontId="9" fillId="0" borderId="8" xfId="6" applyFont="1" applyBorder="1" applyAlignment="1">
      <alignment horizontal="left" vertical="top" wrapText="1"/>
    </xf>
    <xf numFmtId="0" fontId="9" fillId="0" borderId="0" xfId="6" applyFont="1" applyAlignment="1">
      <alignment horizontal="left" vertical="top" wrapText="1"/>
    </xf>
    <xf numFmtId="165" fontId="14" fillId="0" borderId="6" xfId="4" applyNumberFormat="1" applyFont="1" applyFill="1" applyBorder="1" applyAlignment="1">
      <alignment wrapText="1"/>
    </xf>
    <xf numFmtId="4" fontId="14" fillId="0" borderId="6" xfId="4" applyNumberFormat="1" applyFont="1" applyFill="1" applyBorder="1" applyAlignment="1">
      <alignment horizontal="left" wrapText="1"/>
    </xf>
    <xf numFmtId="0" fontId="14" fillId="0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165" fontId="10" fillId="0" borderId="6" xfId="4" applyNumberFormat="1" applyFont="1" applyFill="1" applyBorder="1" applyAlignment="1">
      <alignment wrapText="1"/>
    </xf>
    <xf numFmtId="4" fontId="10" fillId="0" borderId="6" xfId="4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wrapText="1"/>
    </xf>
    <xf numFmtId="4" fontId="10" fillId="0" borderId="6" xfId="1" applyNumberFormat="1" applyFont="1" applyFill="1" applyBorder="1" applyAlignment="1">
      <alignment wrapText="1"/>
    </xf>
    <xf numFmtId="164" fontId="10" fillId="3" borderId="0" xfId="5" applyNumberFormat="1" applyFont="1" applyFill="1"/>
    <xf numFmtId="4" fontId="10" fillId="3" borderId="0" xfId="0" applyNumberFormat="1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65" fontId="10" fillId="0" borderId="0" xfId="4" applyNumberFormat="1" applyFont="1" applyFill="1" applyBorder="1" applyAlignment="1">
      <alignment wrapText="1"/>
    </xf>
    <xf numFmtId="4" fontId="10" fillId="0" borderId="0" xfId="4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4" fontId="10" fillId="0" borderId="0" xfId="1" applyNumberFormat="1" applyFont="1" applyFill="1" applyBorder="1" applyAlignment="1">
      <alignment wrapText="1"/>
    </xf>
    <xf numFmtId="0" fontId="14" fillId="0" borderId="4" xfId="0" applyFont="1" applyFill="1" applyBorder="1"/>
    <xf numFmtId="9" fontId="14" fillId="0" borderId="5" xfId="5" applyFont="1" applyFill="1" applyBorder="1"/>
    <xf numFmtId="0" fontId="10" fillId="0" borderId="0" xfId="0" applyFont="1" applyFill="1" applyBorder="1"/>
    <xf numFmtId="164" fontId="10" fillId="0" borderId="1" xfId="5" applyNumberFormat="1" applyFont="1" applyFill="1" applyBorder="1"/>
    <xf numFmtId="4" fontId="10" fillId="0" borderId="0" xfId="4" applyNumberFormat="1" applyFont="1" applyFill="1" applyBorder="1" applyAlignment="1">
      <alignment horizontal="left"/>
    </xf>
    <xf numFmtId="0" fontId="10" fillId="0" borderId="2" xfId="0" applyFont="1" applyFill="1" applyBorder="1"/>
    <xf numFmtId="164" fontId="10" fillId="0" borderId="3" xfId="5" applyNumberFormat="1" applyFont="1" applyFill="1" applyBorder="1"/>
    <xf numFmtId="0" fontId="14" fillId="3" borderId="0" xfId="0" applyFont="1" applyFill="1" applyAlignment="1">
      <alignment horizontal="right"/>
    </xf>
    <xf numFmtId="4" fontId="14" fillId="0" borderId="6" xfId="1" applyNumberFormat="1" applyFont="1" applyFill="1" applyBorder="1" applyAlignment="1">
      <alignment horizontal="right" wrapText="1"/>
    </xf>
    <xf numFmtId="165" fontId="14" fillId="0" borderId="6" xfId="4" applyNumberFormat="1" applyFont="1" applyFill="1" applyBorder="1" applyAlignment="1">
      <alignment horizontal="right" wrapText="1"/>
    </xf>
    <xf numFmtId="0" fontId="14" fillId="0" borderId="6" xfId="0" applyNumberFormat="1" applyFont="1" applyFill="1" applyBorder="1" applyAlignment="1">
      <alignment horizontal="left" wrapText="1"/>
    </xf>
    <xf numFmtId="0" fontId="10" fillId="0" borderId="6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</cellXfs>
  <cellStyles count="9">
    <cellStyle name="Comma" xfId="1" builtinId="3"/>
    <cellStyle name="Entry" xfId="2"/>
    <cellStyle name="Hyperlink" xfId="3" builtinId="8"/>
    <cellStyle name="Hyperlink 2" xfId="8"/>
    <cellStyle name="Normal" xfId="0" builtinId="0"/>
    <cellStyle name="Normal 2" xfId="7"/>
    <cellStyle name="Normal 2 2" xfId="6"/>
    <cellStyle name="Normal_Project FA" xfId="4"/>
    <cellStyle name="Percent" xfId="5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13</xdr:row>
      <xdr:rowOff>140627</xdr:rowOff>
    </xdr:from>
    <xdr:to>
      <xdr:col>8</xdr:col>
      <xdr:colOff>561975</xdr:colOff>
      <xdr:row>17</xdr:row>
      <xdr:rowOff>161924</xdr:rowOff>
    </xdr:to>
    <xdr:pic>
      <xdr:nvPicPr>
        <xdr:cNvPr id="2" name="Picture 1" descr="http://mcb.rs/wp-content/themes/mcb/images/home/logo-mc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7602"/>
          <a:ext cx="1266825" cy="668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ubn03\fcd\Bojan\Report\Estimation\Estimation%2000\Inbox\FINAL\211%20Budget%2001%20Investments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TP%20Materijal/Izvestaji/Budget/Budget%202001/Support/Depreciation%20and%20Investments/AB010112_Fixed%20Assets%20Yugoslav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ivot layout"/>
    </sheetNames>
    <sheetDataSet>
      <sheetData sheetId="0">
        <row r="1">
          <cell r="AD1">
            <v>36739</v>
          </cell>
          <cell r="AO1" t="str">
            <v>Intagibles</v>
          </cell>
        </row>
        <row r="2">
          <cell r="AD2">
            <v>36770</v>
          </cell>
          <cell r="AO2" t="str">
            <v>Leasehold Improvements</v>
          </cell>
        </row>
        <row r="3">
          <cell r="AD3">
            <v>36800</v>
          </cell>
          <cell r="AO3" t="str">
            <v>Production Machines</v>
          </cell>
        </row>
        <row r="4">
          <cell r="AD4">
            <v>36831</v>
          </cell>
          <cell r="AO4" t="str">
            <v>Transport Equip</v>
          </cell>
        </row>
        <row r="5">
          <cell r="AD5">
            <v>36861</v>
          </cell>
          <cell r="AO5" t="str">
            <v>Minor Prod Equip</v>
          </cell>
        </row>
        <row r="6">
          <cell r="AD6">
            <v>36892</v>
          </cell>
          <cell r="AO6" t="str">
            <v>Equip att to build.</v>
          </cell>
        </row>
        <row r="7">
          <cell r="AD7">
            <v>36923</v>
          </cell>
          <cell r="AO7" t="str">
            <v>Office equip</v>
          </cell>
        </row>
        <row r="8">
          <cell r="AD8">
            <v>36951</v>
          </cell>
          <cell r="AO8" t="str">
            <v>Buildings</v>
          </cell>
        </row>
        <row r="9">
          <cell r="AD9">
            <v>36982</v>
          </cell>
          <cell r="AO9" t="str">
            <v>Ground Inst</v>
          </cell>
        </row>
        <row r="10">
          <cell r="AD10">
            <v>37012</v>
          </cell>
        </row>
        <row r="11">
          <cell r="AD11">
            <v>37043</v>
          </cell>
        </row>
        <row r="12">
          <cell r="AD12">
            <v>37073</v>
          </cell>
        </row>
        <row r="13">
          <cell r="AD13">
            <v>37104</v>
          </cell>
        </row>
        <row r="14">
          <cell r="AD14">
            <v>37135</v>
          </cell>
        </row>
        <row r="15">
          <cell r="AD15">
            <v>37165</v>
          </cell>
        </row>
        <row r="16">
          <cell r="AD16">
            <v>37196</v>
          </cell>
        </row>
        <row r="17">
          <cell r="AD17">
            <v>37226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Interest"/>
      <sheetName val="Database"/>
      <sheetName val="Sold-Scrapped"/>
      <sheetName val="Library"/>
      <sheetName val="pl-robert"/>
    </sheetNames>
    <sheetDataSet>
      <sheetData sheetId="0"/>
      <sheetData sheetId="1"/>
      <sheetData sheetId="2"/>
      <sheetData sheetId="3"/>
      <sheetData sheetId="4">
        <row r="1">
          <cell r="A1" t="str">
            <v>Type of F/A</v>
          </cell>
          <cell r="B1" t="str">
            <v>Depreciation</v>
          </cell>
        </row>
        <row r="2">
          <cell r="A2" t="str">
            <v>Production Equipment</v>
          </cell>
          <cell r="B2">
            <v>0.125</v>
          </cell>
        </row>
        <row r="3">
          <cell r="A3" t="str">
            <v>Office Equipment</v>
          </cell>
          <cell r="B3">
            <v>0.3</v>
          </cell>
        </row>
        <row r="4">
          <cell r="A4" t="str">
            <v>Minor Production Equipment</v>
          </cell>
          <cell r="B4">
            <v>0.2</v>
          </cell>
        </row>
        <row r="5">
          <cell r="A5" t="str">
            <v>Intangible Fixed Assets</v>
          </cell>
          <cell r="B5">
            <v>0.1</v>
          </cell>
        </row>
        <row r="6">
          <cell r="A6" t="str">
            <v>Ground Installations</v>
          </cell>
          <cell r="B6">
            <v>0.04</v>
          </cell>
        </row>
        <row r="7">
          <cell r="A7" t="str">
            <v>Buildings</v>
          </cell>
          <cell r="B7">
            <v>0.04</v>
          </cell>
        </row>
        <row r="8">
          <cell r="A8" t="str">
            <v>Attachments to Buildings</v>
          </cell>
          <cell r="B8">
            <v>0.1</v>
          </cell>
        </row>
        <row r="9">
          <cell r="A9" t="str">
            <v>Transport Equipment</v>
          </cell>
          <cell r="B9">
            <v>0.3</v>
          </cell>
        </row>
        <row r="10">
          <cell r="A10" t="str">
            <v>Leasehold Improvement</v>
          </cell>
          <cell r="B10">
            <v>0.2</v>
          </cell>
        </row>
        <row r="11">
          <cell r="A11" t="str">
            <v>Land</v>
          </cell>
          <cell r="B11">
            <v>0</v>
          </cell>
        </row>
        <row r="12">
          <cell r="A12" t="str">
            <v>GoodWill</v>
          </cell>
          <cell r="B12">
            <v>0.1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ko.vlajkovic@mcb.rs" TargetMode="External"/><Relationship Id="rId2" Type="http://schemas.openxmlformats.org/officeDocument/2006/relationships/hyperlink" Target="mailto:bojan.scepanovic@mcb.rs" TargetMode="External"/><Relationship Id="rId1" Type="http://schemas.openxmlformats.org/officeDocument/2006/relationships/hyperlink" Target="http://www.mcb.r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tabSelected="1" workbookViewId="0">
      <selection activeCell="B7" sqref="B7"/>
    </sheetView>
  </sheetViews>
  <sheetFormatPr defaultRowHeight="12.75"/>
  <sheetData>
    <row r="1" spans="2:9" ht="23.25">
      <c r="B1" s="1" t="s">
        <v>651</v>
      </c>
      <c r="C1" s="2"/>
      <c r="D1" s="2"/>
      <c r="E1" s="2"/>
      <c r="F1" s="2"/>
      <c r="G1" s="2"/>
      <c r="H1" s="2"/>
      <c r="I1" s="2"/>
    </row>
    <row r="2" spans="2:9">
      <c r="B2" s="11" t="s">
        <v>653</v>
      </c>
      <c r="C2" s="11"/>
      <c r="D2" s="11"/>
      <c r="E2" s="11"/>
      <c r="F2" s="11"/>
      <c r="G2" s="11"/>
      <c r="H2" s="11"/>
      <c r="I2" s="11"/>
    </row>
    <row r="3" spans="2:9">
      <c r="B3" s="12"/>
      <c r="C3" s="12"/>
      <c r="D3" s="12"/>
      <c r="E3" s="12"/>
      <c r="F3" s="12"/>
      <c r="G3" s="12"/>
      <c r="H3" s="12"/>
      <c r="I3" s="12"/>
    </row>
    <row r="4" spans="2:9">
      <c r="B4" s="12"/>
      <c r="C4" s="12"/>
      <c r="D4" s="12"/>
      <c r="E4" s="12"/>
      <c r="F4" s="12"/>
      <c r="G4" s="12"/>
      <c r="H4" s="12"/>
      <c r="I4" s="12"/>
    </row>
    <row r="5" spans="2:9">
      <c r="B5" s="12"/>
      <c r="C5" s="12"/>
      <c r="D5" s="12"/>
      <c r="E5" s="12"/>
      <c r="F5" s="12"/>
      <c r="G5" s="12"/>
      <c r="H5" s="12"/>
      <c r="I5" s="12"/>
    </row>
    <row r="6" spans="2:9">
      <c r="B6" s="12"/>
      <c r="C6" s="12"/>
      <c r="D6" s="12"/>
      <c r="E6" s="12"/>
      <c r="F6" s="12"/>
      <c r="G6" s="12"/>
      <c r="H6" s="12"/>
      <c r="I6" s="12"/>
    </row>
    <row r="7" spans="2:9" ht="14.25">
      <c r="B7" s="3"/>
      <c r="C7" s="3"/>
      <c r="D7" s="3"/>
      <c r="E7" s="3"/>
      <c r="F7" s="3"/>
      <c r="G7" s="3"/>
      <c r="H7" s="3"/>
      <c r="I7" s="3"/>
    </row>
    <row r="8" spans="2:9" ht="14.25">
      <c r="B8" s="3"/>
      <c r="C8" s="3"/>
      <c r="D8" s="3"/>
      <c r="E8" s="3"/>
      <c r="F8" s="3"/>
      <c r="G8" s="3"/>
      <c r="H8" s="3"/>
      <c r="I8" s="3"/>
    </row>
    <row r="9" spans="2:9" ht="14.25">
      <c r="B9" s="3"/>
      <c r="C9" s="3"/>
      <c r="D9" s="3"/>
      <c r="E9" s="3"/>
      <c r="F9" s="3"/>
      <c r="G9" s="3"/>
      <c r="H9" s="3"/>
      <c r="I9" s="3"/>
    </row>
    <row r="10" spans="2:9" ht="14.25">
      <c r="B10" s="3"/>
      <c r="C10" s="3"/>
      <c r="D10" s="3"/>
      <c r="E10" s="3"/>
      <c r="F10" s="3"/>
      <c r="G10" s="3"/>
      <c r="H10" s="3"/>
      <c r="I10" s="3"/>
    </row>
    <row r="11" spans="2:9" ht="14.25">
      <c r="B11" s="3"/>
      <c r="C11" s="3"/>
      <c r="D11" s="3"/>
      <c r="E11" s="3"/>
      <c r="F11" s="3"/>
      <c r="G11" s="3"/>
      <c r="H11" s="3"/>
      <c r="I11" s="3"/>
    </row>
    <row r="12" spans="2:9" ht="14.25">
      <c r="B12" s="3"/>
      <c r="C12" s="3"/>
      <c r="D12" s="3"/>
      <c r="E12" s="3"/>
      <c r="F12" s="3"/>
      <c r="G12" s="3"/>
      <c r="H12" s="3"/>
      <c r="I12" s="3"/>
    </row>
    <row r="13" spans="2:9" ht="14.25">
      <c r="B13" s="3"/>
      <c r="C13" s="3"/>
      <c r="D13" s="4"/>
      <c r="E13" s="3"/>
      <c r="F13" s="3"/>
      <c r="G13" s="3"/>
      <c r="H13" s="3"/>
      <c r="I13" s="3"/>
    </row>
    <row r="14" spans="2:9" ht="14.25">
      <c r="B14" s="3"/>
      <c r="C14" s="3"/>
      <c r="D14" s="3"/>
      <c r="E14" s="3"/>
      <c r="F14" s="3"/>
      <c r="G14" s="3"/>
      <c r="H14" s="3"/>
      <c r="I14" s="3"/>
    </row>
    <row r="15" spans="2:9" ht="14.25">
      <c r="B15" s="3"/>
      <c r="C15" s="3"/>
      <c r="D15" s="3"/>
      <c r="E15" s="3"/>
      <c r="F15" s="3"/>
      <c r="G15" s="3"/>
      <c r="H15" s="3"/>
      <c r="I15" s="3"/>
    </row>
    <row r="16" spans="2:9" ht="14.25">
      <c r="B16" s="5"/>
      <c r="C16" s="5"/>
      <c r="D16" s="3"/>
      <c r="E16" s="3"/>
      <c r="F16" s="3"/>
      <c r="G16" s="3"/>
      <c r="H16" s="3"/>
      <c r="I16" s="3"/>
    </row>
    <row r="17" spans="2:9" ht="14.25">
      <c r="B17" s="3" t="s">
        <v>646</v>
      </c>
      <c r="C17" s="6" t="s">
        <v>647</v>
      </c>
      <c r="D17" s="3"/>
      <c r="E17" s="3"/>
      <c r="F17" s="3"/>
      <c r="G17" s="3"/>
      <c r="H17" s="7"/>
      <c r="I17" s="7"/>
    </row>
    <row r="18" spans="2:9" ht="14.25">
      <c r="B18" s="8"/>
      <c r="C18" s="8"/>
      <c r="D18" s="8"/>
      <c r="E18" s="8"/>
      <c r="F18" s="8"/>
      <c r="G18" s="8"/>
      <c r="H18" s="8"/>
      <c r="I18" s="9"/>
    </row>
    <row r="19" spans="2:9" ht="14.25">
      <c r="B19" s="10" t="s">
        <v>648</v>
      </c>
      <c r="C19" s="3"/>
      <c r="D19" s="3"/>
      <c r="E19" s="3"/>
      <c r="F19" s="3"/>
      <c r="G19" s="3"/>
      <c r="H19" s="3"/>
      <c r="I19" s="7" t="s">
        <v>649</v>
      </c>
    </row>
    <row r="20" spans="2:9" ht="14.25">
      <c r="B20" s="10" t="s">
        <v>650</v>
      </c>
      <c r="C20" s="5"/>
      <c r="D20" s="5"/>
      <c r="E20" s="5"/>
      <c r="F20" s="5"/>
      <c r="G20" s="5"/>
      <c r="H20" s="5"/>
      <c r="I20" s="5"/>
    </row>
  </sheetData>
  <mergeCells count="1">
    <mergeCell ref="B2:I6"/>
  </mergeCells>
  <hyperlinks>
    <hyperlink ref="I19" r:id="rId1"/>
    <hyperlink ref="B19" r:id="rId2"/>
    <hyperlink ref="B20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7"/>
  <sheetViews>
    <sheetView zoomScale="85" workbookViewId="0">
      <pane ySplit="1" topLeftCell="A68" activePane="bottomLeft" state="frozen"/>
      <selection pane="bottomLeft" activeCell="H68" sqref="H68"/>
    </sheetView>
  </sheetViews>
  <sheetFormatPr defaultRowHeight="14.25"/>
  <cols>
    <col min="1" max="1" width="4.7109375" style="24" bestFit="1" customWidth="1"/>
    <col min="2" max="2" width="11.85546875" style="25" bestFit="1" customWidth="1"/>
    <col min="3" max="3" width="15.140625" style="41" bestFit="1" customWidth="1"/>
    <col min="4" max="4" width="24.85546875" style="26" customWidth="1"/>
    <col min="5" max="5" width="18" style="27" customWidth="1"/>
    <col min="6" max="6" width="18.140625" style="28" bestFit="1" customWidth="1"/>
    <col min="7" max="7" width="19" style="28" bestFit="1" customWidth="1"/>
    <col min="8" max="8" width="7" style="4" bestFit="1" customWidth="1"/>
    <col min="9" max="9" width="13.28515625" style="4" bestFit="1" customWidth="1"/>
    <col min="10" max="10" width="20.140625" style="4" bestFit="1" customWidth="1"/>
    <col min="11" max="16384" width="9.140625" style="4"/>
  </cols>
  <sheetData>
    <row r="1" spans="1:10" ht="30">
      <c r="A1" s="38" t="s">
        <v>652</v>
      </c>
      <c r="B1" s="13" t="s">
        <v>602</v>
      </c>
      <c r="C1" s="39" t="s">
        <v>642</v>
      </c>
      <c r="D1" s="14" t="s">
        <v>0</v>
      </c>
      <c r="E1" s="15" t="s">
        <v>643</v>
      </c>
      <c r="F1" s="37" t="s">
        <v>600</v>
      </c>
      <c r="G1" s="37" t="s">
        <v>601</v>
      </c>
      <c r="H1" s="36" t="s">
        <v>640</v>
      </c>
      <c r="I1" s="36" t="s">
        <v>644</v>
      </c>
      <c r="J1" s="36" t="s">
        <v>645</v>
      </c>
    </row>
    <row r="2" spans="1:10">
      <c r="A2" s="16">
        <v>1</v>
      </c>
      <c r="B2" s="17">
        <v>37257</v>
      </c>
      <c r="C2" s="40" t="s">
        <v>628</v>
      </c>
      <c r="D2" s="18" t="s">
        <v>613</v>
      </c>
      <c r="E2" s="19" t="s">
        <v>604</v>
      </c>
      <c r="F2" s="20">
        <v>6454.55</v>
      </c>
      <c r="G2" s="20">
        <v>6454.55</v>
      </c>
      <c r="H2" s="21">
        <f t="shared" ref="H2:H65" si="0">VLOOKUP(E2,stope,2,FALSE)</f>
        <v>0.3</v>
      </c>
      <c r="I2" s="22">
        <f>IF(F2*H2&gt;F2-G2,F2-G2,F2*H2)</f>
        <v>0</v>
      </c>
      <c r="J2" s="22">
        <f>+F2-G2-I2</f>
        <v>0</v>
      </c>
    </row>
    <row r="3" spans="1:10">
      <c r="A3" s="16">
        <v>2</v>
      </c>
      <c r="B3" s="17">
        <v>37257</v>
      </c>
      <c r="C3" s="40" t="s">
        <v>628</v>
      </c>
      <c r="D3" s="18" t="s">
        <v>614</v>
      </c>
      <c r="E3" s="19" t="s">
        <v>604</v>
      </c>
      <c r="F3" s="20">
        <v>13818.18</v>
      </c>
      <c r="G3" s="20">
        <v>13818.18</v>
      </c>
      <c r="H3" s="21">
        <f t="shared" si="0"/>
        <v>0.3</v>
      </c>
      <c r="I3" s="22">
        <f t="shared" ref="I3:I66" si="1">IF(F3*H3&gt;F3-G3,F3-G3,F3*H3)</f>
        <v>0</v>
      </c>
      <c r="J3" s="22">
        <f t="shared" ref="J3:J66" si="2">+F3-G3-I3</f>
        <v>0</v>
      </c>
    </row>
    <row r="4" spans="1:10">
      <c r="A4" s="16">
        <v>3</v>
      </c>
      <c r="B4" s="17">
        <v>37257</v>
      </c>
      <c r="C4" s="40" t="s">
        <v>628</v>
      </c>
      <c r="D4" s="18" t="s">
        <v>2</v>
      </c>
      <c r="E4" s="19" t="s">
        <v>604</v>
      </c>
      <c r="F4" s="20">
        <v>539.57000000000005</v>
      </c>
      <c r="G4" s="20">
        <v>539.57000000000005</v>
      </c>
      <c r="H4" s="21">
        <f t="shared" si="0"/>
        <v>0.3</v>
      </c>
      <c r="I4" s="22">
        <f t="shared" si="1"/>
        <v>0</v>
      </c>
      <c r="J4" s="22">
        <f t="shared" si="2"/>
        <v>0</v>
      </c>
    </row>
    <row r="5" spans="1:10">
      <c r="A5" s="16">
        <v>4</v>
      </c>
      <c r="B5" s="17">
        <v>37257</v>
      </c>
      <c r="C5" s="40" t="s">
        <v>628</v>
      </c>
      <c r="D5" s="18" t="s">
        <v>3</v>
      </c>
      <c r="E5" s="19" t="s">
        <v>604</v>
      </c>
      <c r="F5" s="20">
        <v>1241.5</v>
      </c>
      <c r="G5" s="20">
        <v>1241.5</v>
      </c>
      <c r="H5" s="21">
        <f t="shared" si="0"/>
        <v>0.3</v>
      </c>
      <c r="I5" s="22">
        <f t="shared" si="1"/>
        <v>0</v>
      </c>
      <c r="J5" s="22">
        <f t="shared" si="2"/>
        <v>0</v>
      </c>
    </row>
    <row r="6" spans="1:10">
      <c r="A6" s="16">
        <v>5</v>
      </c>
      <c r="B6" s="17">
        <v>37257</v>
      </c>
      <c r="C6" s="40" t="s">
        <v>628</v>
      </c>
      <c r="D6" s="18" t="s">
        <v>4</v>
      </c>
      <c r="E6" s="19" t="s">
        <v>604</v>
      </c>
      <c r="F6" s="20">
        <v>500</v>
      </c>
      <c r="G6" s="20">
        <v>500</v>
      </c>
      <c r="H6" s="21">
        <f t="shared" si="0"/>
        <v>0.3</v>
      </c>
      <c r="I6" s="22">
        <f t="shared" si="1"/>
        <v>0</v>
      </c>
      <c r="J6" s="22">
        <f t="shared" si="2"/>
        <v>0</v>
      </c>
    </row>
    <row r="7" spans="1:10">
      <c r="A7" s="16">
        <v>6</v>
      </c>
      <c r="B7" s="17">
        <v>37257</v>
      </c>
      <c r="C7" s="40" t="s">
        <v>628</v>
      </c>
      <c r="D7" s="18" t="s">
        <v>5</v>
      </c>
      <c r="E7" s="19" t="s">
        <v>604</v>
      </c>
      <c r="F7" s="20">
        <v>2306.89</v>
      </c>
      <c r="G7" s="20">
        <v>2306.89</v>
      </c>
      <c r="H7" s="21">
        <f t="shared" si="0"/>
        <v>0.3</v>
      </c>
      <c r="I7" s="22">
        <f t="shared" si="1"/>
        <v>0</v>
      </c>
      <c r="J7" s="22">
        <f t="shared" si="2"/>
        <v>0</v>
      </c>
    </row>
    <row r="8" spans="1:10">
      <c r="A8" s="16">
        <v>7</v>
      </c>
      <c r="B8" s="17">
        <v>37257</v>
      </c>
      <c r="C8" s="40" t="s">
        <v>628</v>
      </c>
      <c r="D8" s="18" t="s">
        <v>6</v>
      </c>
      <c r="E8" s="19" t="s">
        <v>604</v>
      </c>
      <c r="F8" s="20">
        <v>1050</v>
      </c>
      <c r="G8" s="20">
        <v>1050</v>
      </c>
      <c r="H8" s="21">
        <f t="shared" si="0"/>
        <v>0.3</v>
      </c>
      <c r="I8" s="22">
        <f t="shared" si="1"/>
        <v>0</v>
      </c>
      <c r="J8" s="22">
        <f t="shared" si="2"/>
        <v>0</v>
      </c>
    </row>
    <row r="9" spans="1:10">
      <c r="A9" s="16">
        <v>8</v>
      </c>
      <c r="B9" s="17">
        <v>37257</v>
      </c>
      <c r="C9" s="40" t="s">
        <v>628</v>
      </c>
      <c r="D9" s="18" t="s">
        <v>6</v>
      </c>
      <c r="E9" s="19" t="s">
        <v>604</v>
      </c>
      <c r="F9" s="20">
        <v>3500</v>
      </c>
      <c r="G9" s="20">
        <v>3500</v>
      </c>
      <c r="H9" s="21">
        <f t="shared" si="0"/>
        <v>0.3</v>
      </c>
      <c r="I9" s="22">
        <f t="shared" si="1"/>
        <v>0</v>
      </c>
      <c r="J9" s="22">
        <f t="shared" si="2"/>
        <v>0</v>
      </c>
    </row>
    <row r="10" spans="1:10">
      <c r="A10" s="16">
        <v>9</v>
      </c>
      <c r="B10" s="17">
        <v>37257</v>
      </c>
      <c r="C10" s="40" t="s">
        <v>628</v>
      </c>
      <c r="D10" s="18" t="s">
        <v>7</v>
      </c>
      <c r="E10" s="19" t="s">
        <v>604</v>
      </c>
      <c r="F10" s="20">
        <v>500</v>
      </c>
      <c r="G10" s="20">
        <v>500</v>
      </c>
      <c r="H10" s="21">
        <f t="shared" si="0"/>
        <v>0.3</v>
      </c>
      <c r="I10" s="22">
        <f t="shared" si="1"/>
        <v>0</v>
      </c>
      <c r="J10" s="22">
        <f t="shared" si="2"/>
        <v>0</v>
      </c>
    </row>
    <row r="11" spans="1:10">
      <c r="A11" s="16">
        <v>10</v>
      </c>
      <c r="B11" s="17">
        <v>37257</v>
      </c>
      <c r="C11" s="40" t="s">
        <v>628</v>
      </c>
      <c r="D11" s="18" t="s">
        <v>8</v>
      </c>
      <c r="E11" s="19" t="s">
        <v>604</v>
      </c>
      <c r="F11" s="20">
        <v>3613.64</v>
      </c>
      <c r="G11" s="20">
        <v>3613.64</v>
      </c>
      <c r="H11" s="21">
        <f t="shared" si="0"/>
        <v>0.3</v>
      </c>
      <c r="I11" s="22">
        <f t="shared" si="1"/>
        <v>0</v>
      </c>
      <c r="J11" s="22">
        <f t="shared" si="2"/>
        <v>0</v>
      </c>
    </row>
    <row r="12" spans="1:10">
      <c r="A12" s="16">
        <v>11</v>
      </c>
      <c r="B12" s="17">
        <v>37257</v>
      </c>
      <c r="C12" s="40" t="s">
        <v>628</v>
      </c>
      <c r="D12" s="18" t="s">
        <v>9</v>
      </c>
      <c r="E12" s="19" t="s">
        <v>604</v>
      </c>
      <c r="F12" s="20">
        <v>600</v>
      </c>
      <c r="G12" s="20">
        <v>600</v>
      </c>
      <c r="H12" s="21">
        <f t="shared" si="0"/>
        <v>0.3</v>
      </c>
      <c r="I12" s="22">
        <f t="shared" si="1"/>
        <v>0</v>
      </c>
      <c r="J12" s="22">
        <f t="shared" si="2"/>
        <v>0</v>
      </c>
    </row>
    <row r="13" spans="1:10">
      <c r="A13" s="16">
        <v>12</v>
      </c>
      <c r="B13" s="17">
        <v>37257</v>
      </c>
      <c r="C13" s="40" t="s">
        <v>628</v>
      </c>
      <c r="D13" s="18" t="s">
        <v>10</v>
      </c>
      <c r="E13" s="19" t="s">
        <v>604</v>
      </c>
      <c r="F13" s="20">
        <v>120</v>
      </c>
      <c r="G13" s="20">
        <v>120</v>
      </c>
      <c r="H13" s="21">
        <f t="shared" si="0"/>
        <v>0.3</v>
      </c>
      <c r="I13" s="22">
        <f t="shared" si="1"/>
        <v>0</v>
      </c>
      <c r="J13" s="22">
        <f t="shared" si="2"/>
        <v>0</v>
      </c>
    </row>
    <row r="14" spans="1:10">
      <c r="A14" s="16">
        <v>13</v>
      </c>
      <c r="B14" s="17">
        <v>37257</v>
      </c>
      <c r="C14" s="40" t="s">
        <v>628</v>
      </c>
      <c r="D14" s="18" t="s">
        <v>11</v>
      </c>
      <c r="E14" s="19" t="s">
        <v>604</v>
      </c>
      <c r="F14" s="20">
        <v>1758.38</v>
      </c>
      <c r="G14" s="20">
        <v>1758.38</v>
      </c>
      <c r="H14" s="21">
        <f t="shared" si="0"/>
        <v>0.3</v>
      </c>
      <c r="I14" s="22">
        <f t="shared" si="1"/>
        <v>0</v>
      </c>
      <c r="J14" s="22">
        <f t="shared" si="2"/>
        <v>0</v>
      </c>
    </row>
    <row r="15" spans="1:10">
      <c r="A15" s="16">
        <v>14</v>
      </c>
      <c r="B15" s="17">
        <v>37257</v>
      </c>
      <c r="C15" s="40" t="s">
        <v>628</v>
      </c>
      <c r="D15" s="18" t="s">
        <v>12</v>
      </c>
      <c r="E15" s="19" t="s">
        <v>604</v>
      </c>
      <c r="F15" s="20">
        <v>3000</v>
      </c>
      <c r="G15" s="20">
        <v>3000</v>
      </c>
      <c r="H15" s="21">
        <f t="shared" si="0"/>
        <v>0.3</v>
      </c>
      <c r="I15" s="22">
        <f t="shared" si="1"/>
        <v>0</v>
      </c>
      <c r="J15" s="22">
        <f t="shared" si="2"/>
        <v>0</v>
      </c>
    </row>
    <row r="16" spans="1:10">
      <c r="A16" s="16">
        <v>15</v>
      </c>
      <c r="B16" s="17">
        <v>37257</v>
      </c>
      <c r="C16" s="40" t="s">
        <v>628</v>
      </c>
      <c r="D16" s="18" t="s">
        <v>13</v>
      </c>
      <c r="E16" s="19" t="s">
        <v>604</v>
      </c>
      <c r="F16" s="20">
        <v>6000</v>
      </c>
      <c r="G16" s="20">
        <v>6000</v>
      </c>
      <c r="H16" s="21">
        <f t="shared" si="0"/>
        <v>0.3</v>
      </c>
      <c r="I16" s="22">
        <f t="shared" si="1"/>
        <v>0</v>
      </c>
      <c r="J16" s="22">
        <f t="shared" si="2"/>
        <v>0</v>
      </c>
    </row>
    <row r="17" spans="1:10">
      <c r="A17" s="16">
        <v>16</v>
      </c>
      <c r="B17" s="17">
        <v>37257</v>
      </c>
      <c r="C17" s="40" t="s">
        <v>628</v>
      </c>
      <c r="D17" s="18" t="s">
        <v>14</v>
      </c>
      <c r="E17" s="19" t="s">
        <v>604</v>
      </c>
      <c r="F17" s="20">
        <v>656</v>
      </c>
      <c r="G17" s="20">
        <v>656</v>
      </c>
      <c r="H17" s="21">
        <f t="shared" si="0"/>
        <v>0.3</v>
      </c>
      <c r="I17" s="22">
        <f t="shared" si="1"/>
        <v>0</v>
      </c>
      <c r="J17" s="22">
        <f t="shared" si="2"/>
        <v>0</v>
      </c>
    </row>
    <row r="18" spans="1:10">
      <c r="A18" s="16">
        <v>17</v>
      </c>
      <c r="B18" s="17">
        <v>37257</v>
      </c>
      <c r="C18" s="40" t="s">
        <v>628</v>
      </c>
      <c r="D18" s="18" t="s">
        <v>15</v>
      </c>
      <c r="E18" s="19" t="s">
        <v>604</v>
      </c>
      <c r="F18" s="20">
        <v>100</v>
      </c>
      <c r="G18" s="20">
        <v>100</v>
      </c>
      <c r="H18" s="21">
        <f t="shared" si="0"/>
        <v>0.3</v>
      </c>
      <c r="I18" s="22">
        <f t="shared" si="1"/>
        <v>0</v>
      </c>
      <c r="J18" s="22">
        <f t="shared" si="2"/>
        <v>0</v>
      </c>
    </row>
    <row r="19" spans="1:10">
      <c r="A19" s="16">
        <v>18</v>
      </c>
      <c r="B19" s="17">
        <v>37257</v>
      </c>
      <c r="C19" s="40" t="s">
        <v>628</v>
      </c>
      <c r="D19" s="18" t="s">
        <v>16</v>
      </c>
      <c r="E19" s="19" t="s">
        <v>604</v>
      </c>
      <c r="F19" s="20">
        <v>1213.0899999999999</v>
      </c>
      <c r="G19" s="20">
        <v>1213.0899999999999</v>
      </c>
      <c r="H19" s="21">
        <f t="shared" si="0"/>
        <v>0.3</v>
      </c>
      <c r="I19" s="22">
        <f t="shared" si="1"/>
        <v>0</v>
      </c>
      <c r="J19" s="22">
        <f t="shared" si="2"/>
        <v>0</v>
      </c>
    </row>
    <row r="20" spans="1:10">
      <c r="A20" s="16">
        <v>19</v>
      </c>
      <c r="B20" s="17">
        <v>37257</v>
      </c>
      <c r="C20" s="40" t="s">
        <v>628</v>
      </c>
      <c r="D20" s="18" t="s">
        <v>17</v>
      </c>
      <c r="E20" s="19" t="s">
        <v>604</v>
      </c>
      <c r="F20" s="20">
        <v>200</v>
      </c>
      <c r="G20" s="20">
        <v>200</v>
      </c>
      <c r="H20" s="21">
        <f t="shared" si="0"/>
        <v>0.3</v>
      </c>
      <c r="I20" s="22">
        <f t="shared" si="1"/>
        <v>0</v>
      </c>
      <c r="J20" s="22">
        <f t="shared" si="2"/>
        <v>0</v>
      </c>
    </row>
    <row r="21" spans="1:10">
      <c r="A21" s="16">
        <v>20</v>
      </c>
      <c r="B21" s="17">
        <v>37257</v>
      </c>
      <c r="C21" s="40" t="s">
        <v>628</v>
      </c>
      <c r="D21" s="18" t="s">
        <v>18</v>
      </c>
      <c r="E21" s="19" t="s">
        <v>604</v>
      </c>
      <c r="F21" s="20">
        <v>400</v>
      </c>
      <c r="G21" s="20">
        <v>400</v>
      </c>
      <c r="H21" s="21">
        <f t="shared" si="0"/>
        <v>0.3</v>
      </c>
      <c r="I21" s="22">
        <f t="shared" si="1"/>
        <v>0</v>
      </c>
      <c r="J21" s="22">
        <f t="shared" si="2"/>
        <v>0</v>
      </c>
    </row>
    <row r="22" spans="1:10">
      <c r="A22" s="16">
        <v>21</v>
      </c>
      <c r="B22" s="17">
        <v>37257</v>
      </c>
      <c r="C22" s="40" t="s">
        <v>628</v>
      </c>
      <c r="D22" s="18" t="s">
        <v>19</v>
      </c>
      <c r="E22" s="19" t="s">
        <v>604</v>
      </c>
      <c r="F22" s="20">
        <v>170</v>
      </c>
      <c r="G22" s="20">
        <v>170</v>
      </c>
      <c r="H22" s="21">
        <f t="shared" si="0"/>
        <v>0.3</v>
      </c>
      <c r="I22" s="22">
        <f t="shared" si="1"/>
        <v>0</v>
      </c>
      <c r="J22" s="22">
        <f t="shared" si="2"/>
        <v>0</v>
      </c>
    </row>
    <row r="23" spans="1:10">
      <c r="A23" s="16">
        <v>22</v>
      </c>
      <c r="B23" s="17">
        <v>37257</v>
      </c>
      <c r="C23" s="40" t="s">
        <v>628</v>
      </c>
      <c r="D23" s="18" t="s">
        <v>20</v>
      </c>
      <c r="E23" s="19" t="s">
        <v>604</v>
      </c>
      <c r="F23" s="20">
        <v>712.46</v>
      </c>
      <c r="G23" s="20">
        <v>712.46</v>
      </c>
      <c r="H23" s="21">
        <f t="shared" si="0"/>
        <v>0.3</v>
      </c>
      <c r="I23" s="22">
        <f t="shared" si="1"/>
        <v>0</v>
      </c>
      <c r="J23" s="22">
        <f t="shared" si="2"/>
        <v>0</v>
      </c>
    </row>
    <row r="24" spans="1:10">
      <c r="A24" s="16">
        <v>23</v>
      </c>
      <c r="B24" s="17">
        <v>37257</v>
      </c>
      <c r="C24" s="40" t="s">
        <v>628</v>
      </c>
      <c r="D24" s="18" t="s">
        <v>21</v>
      </c>
      <c r="E24" s="19" t="s">
        <v>604</v>
      </c>
      <c r="F24" s="20">
        <v>2912</v>
      </c>
      <c r="G24" s="20">
        <v>2912</v>
      </c>
      <c r="H24" s="21">
        <f t="shared" si="0"/>
        <v>0.3</v>
      </c>
      <c r="I24" s="22">
        <f t="shared" si="1"/>
        <v>0</v>
      </c>
      <c r="J24" s="22">
        <f t="shared" si="2"/>
        <v>0</v>
      </c>
    </row>
    <row r="25" spans="1:10">
      <c r="A25" s="16">
        <v>24</v>
      </c>
      <c r="B25" s="17">
        <v>37257</v>
      </c>
      <c r="C25" s="40" t="s">
        <v>628</v>
      </c>
      <c r="D25" s="18" t="s">
        <v>22</v>
      </c>
      <c r="E25" s="19" t="s">
        <v>604</v>
      </c>
      <c r="F25" s="20">
        <v>2595.83</v>
      </c>
      <c r="G25" s="20">
        <v>2595.83</v>
      </c>
      <c r="H25" s="21">
        <f t="shared" si="0"/>
        <v>0.3</v>
      </c>
      <c r="I25" s="22">
        <f t="shared" si="1"/>
        <v>0</v>
      </c>
      <c r="J25" s="22">
        <f t="shared" si="2"/>
        <v>0</v>
      </c>
    </row>
    <row r="26" spans="1:10">
      <c r="A26" s="16">
        <v>25</v>
      </c>
      <c r="B26" s="17">
        <v>37257</v>
      </c>
      <c r="C26" s="40" t="s">
        <v>628</v>
      </c>
      <c r="D26" s="18" t="s">
        <v>23</v>
      </c>
      <c r="E26" s="19" t="s">
        <v>604</v>
      </c>
      <c r="F26" s="20">
        <v>3343.18</v>
      </c>
      <c r="G26" s="20">
        <v>3343.18</v>
      </c>
      <c r="H26" s="21">
        <f t="shared" si="0"/>
        <v>0.3</v>
      </c>
      <c r="I26" s="22">
        <f t="shared" si="1"/>
        <v>0</v>
      </c>
      <c r="J26" s="22">
        <f t="shared" si="2"/>
        <v>0</v>
      </c>
    </row>
    <row r="27" spans="1:10">
      <c r="A27" s="16">
        <v>26</v>
      </c>
      <c r="B27" s="17">
        <v>37257</v>
      </c>
      <c r="C27" s="40" t="s">
        <v>628</v>
      </c>
      <c r="D27" s="18" t="s">
        <v>24</v>
      </c>
      <c r="E27" s="19" t="s">
        <v>604</v>
      </c>
      <c r="F27" s="20">
        <v>1400</v>
      </c>
      <c r="G27" s="20">
        <v>1400</v>
      </c>
      <c r="H27" s="21">
        <f t="shared" si="0"/>
        <v>0.3</v>
      </c>
      <c r="I27" s="22">
        <f t="shared" si="1"/>
        <v>0</v>
      </c>
      <c r="J27" s="22">
        <f t="shared" si="2"/>
        <v>0</v>
      </c>
    </row>
    <row r="28" spans="1:10">
      <c r="A28" s="16">
        <v>27</v>
      </c>
      <c r="B28" s="17">
        <v>37257</v>
      </c>
      <c r="C28" s="40" t="s">
        <v>628</v>
      </c>
      <c r="D28" s="18" t="s">
        <v>25</v>
      </c>
      <c r="E28" s="19" t="s">
        <v>604</v>
      </c>
      <c r="F28" s="20">
        <v>827.41</v>
      </c>
      <c r="G28" s="20">
        <v>827.41</v>
      </c>
      <c r="H28" s="21">
        <f t="shared" si="0"/>
        <v>0.3</v>
      </c>
      <c r="I28" s="22">
        <f t="shared" si="1"/>
        <v>0</v>
      </c>
      <c r="J28" s="22">
        <f t="shared" si="2"/>
        <v>0</v>
      </c>
    </row>
    <row r="29" spans="1:10">
      <c r="A29" s="16">
        <v>28</v>
      </c>
      <c r="B29" s="17">
        <v>37257</v>
      </c>
      <c r="C29" s="40" t="s">
        <v>628</v>
      </c>
      <c r="D29" s="18" t="s">
        <v>26</v>
      </c>
      <c r="E29" s="19" t="s">
        <v>604</v>
      </c>
      <c r="F29" s="20">
        <v>300</v>
      </c>
      <c r="G29" s="20">
        <v>300</v>
      </c>
      <c r="H29" s="21">
        <f t="shared" si="0"/>
        <v>0.3</v>
      </c>
      <c r="I29" s="22">
        <f t="shared" si="1"/>
        <v>0</v>
      </c>
      <c r="J29" s="22">
        <f t="shared" si="2"/>
        <v>0</v>
      </c>
    </row>
    <row r="30" spans="1:10">
      <c r="A30" s="16">
        <v>29</v>
      </c>
      <c r="B30" s="17">
        <v>37641</v>
      </c>
      <c r="C30" s="40" t="s">
        <v>628</v>
      </c>
      <c r="D30" s="18" t="s">
        <v>28</v>
      </c>
      <c r="E30" s="19" t="s">
        <v>604</v>
      </c>
      <c r="F30" s="20">
        <v>2979.09</v>
      </c>
      <c r="G30" s="20">
        <v>2979.09</v>
      </c>
      <c r="H30" s="21">
        <f t="shared" si="0"/>
        <v>0.3</v>
      </c>
      <c r="I30" s="22">
        <f t="shared" si="1"/>
        <v>0</v>
      </c>
      <c r="J30" s="22">
        <f t="shared" si="2"/>
        <v>0</v>
      </c>
    </row>
    <row r="31" spans="1:10">
      <c r="A31" s="16">
        <v>30</v>
      </c>
      <c r="B31" s="17">
        <v>37641</v>
      </c>
      <c r="C31" s="40" t="s">
        <v>628</v>
      </c>
      <c r="D31" s="18" t="s">
        <v>29</v>
      </c>
      <c r="E31" s="19" t="s">
        <v>604</v>
      </c>
      <c r="F31" s="20">
        <v>698.18</v>
      </c>
      <c r="G31" s="20">
        <v>698.18</v>
      </c>
      <c r="H31" s="21">
        <f t="shared" si="0"/>
        <v>0.3</v>
      </c>
      <c r="I31" s="22">
        <f t="shared" si="1"/>
        <v>0</v>
      </c>
      <c r="J31" s="22">
        <f t="shared" si="2"/>
        <v>0</v>
      </c>
    </row>
    <row r="32" spans="1:10" ht="28.5">
      <c r="A32" s="16">
        <v>31</v>
      </c>
      <c r="B32" s="17">
        <v>37641</v>
      </c>
      <c r="C32" s="40" t="s">
        <v>628</v>
      </c>
      <c r="D32" s="18" t="s">
        <v>30</v>
      </c>
      <c r="E32" s="19" t="s">
        <v>604</v>
      </c>
      <c r="F32" s="20">
        <v>833.02</v>
      </c>
      <c r="G32" s="20">
        <v>833.02</v>
      </c>
      <c r="H32" s="21">
        <f t="shared" si="0"/>
        <v>0.3</v>
      </c>
      <c r="I32" s="22">
        <f t="shared" si="1"/>
        <v>0</v>
      </c>
      <c r="J32" s="22">
        <f t="shared" si="2"/>
        <v>0</v>
      </c>
    </row>
    <row r="33" spans="1:10">
      <c r="A33" s="16">
        <v>32</v>
      </c>
      <c r="B33" s="17">
        <v>37650</v>
      </c>
      <c r="C33" s="40" t="s">
        <v>628</v>
      </c>
      <c r="D33" s="18" t="s">
        <v>31</v>
      </c>
      <c r="E33" s="19" t="s">
        <v>604</v>
      </c>
      <c r="F33" s="20">
        <v>17147.78</v>
      </c>
      <c r="G33" s="20">
        <v>17147.78</v>
      </c>
      <c r="H33" s="21">
        <f t="shared" si="0"/>
        <v>0.3</v>
      </c>
      <c r="I33" s="22">
        <f t="shared" si="1"/>
        <v>0</v>
      </c>
      <c r="J33" s="22">
        <f t="shared" si="2"/>
        <v>0</v>
      </c>
    </row>
    <row r="34" spans="1:10">
      <c r="A34" s="16">
        <v>33</v>
      </c>
      <c r="B34" s="17">
        <v>37652</v>
      </c>
      <c r="C34" s="40" t="s">
        <v>628</v>
      </c>
      <c r="D34" s="18" t="s">
        <v>5</v>
      </c>
      <c r="E34" s="19" t="s">
        <v>604</v>
      </c>
      <c r="F34" s="20">
        <v>25323.54</v>
      </c>
      <c r="G34" s="20">
        <v>25323.54</v>
      </c>
      <c r="H34" s="21">
        <f t="shared" si="0"/>
        <v>0.3</v>
      </c>
      <c r="I34" s="22">
        <f t="shared" si="1"/>
        <v>0</v>
      </c>
      <c r="J34" s="22">
        <f t="shared" si="2"/>
        <v>0</v>
      </c>
    </row>
    <row r="35" spans="1:10">
      <c r="A35" s="16">
        <v>34</v>
      </c>
      <c r="B35" s="17">
        <v>37652</v>
      </c>
      <c r="C35" s="40" t="s">
        <v>628</v>
      </c>
      <c r="D35" s="18" t="s">
        <v>32</v>
      </c>
      <c r="E35" s="19" t="s">
        <v>604</v>
      </c>
      <c r="F35" s="20">
        <v>8823.19</v>
      </c>
      <c r="G35" s="20">
        <v>8823.19</v>
      </c>
      <c r="H35" s="21">
        <f t="shared" si="0"/>
        <v>0.3</v>
      </c>
      <c r="I35" s="22">
        <f t="shared" si="1"/>
        <v>0</v>
      </c>
      <c r="J35" s="22">
        <f t="shared" si="2"/>
        <v>0</v>
      </c>
    </row>
    <row r="36" spans="1:10">
      <c r="A36" s="16">
        <v>35</v>
      </c>
      <c r="B36" s="17">
        <v>37652</v>
      </c>
      <c r="C36" s="40" t="s">
        <v>628</v>
      </c>
      <c r="D36" s="18" t="s">
        <v>33</v>
      </c>
      <c r="E36" s="19" t="s">
        <v>604</v>
      </c>
      <c r="F36" s="20">
        <v>15185.05</v>
      </c>
      <c r="G36" s="20">
        <v>15185.05</v>
      </c>
      <c r="H36" s="21">
        <f t="shared" si="0"/>
        <v>0.3</v>
      </c>
      <c r="I36" s="22">
        <f t="shared" si="1"/>
        <v>0</v>
      </c>
      <c r="J36" s="22">
        <f t="shared" si="2"/>
        <v>0</v>
      </c>
    </row>
    <row r="37" spans="1:10">
      <c r="A37" s="16">
        <v>36</v>
      </c>
      <c r="B37" s="17">
        <v>37680</v>
      </c>
      <c r="C37" s="40" t="s">
        <v>628</v>
      </c>
      <c r="D37" s="18" t="s">
        <v>34</v>
      </c>
      <c r="E37" s="19" t="s">
        <v>604</v>
      </c>
      <c r="F37" s="20">
        <v>1790</v>
      </c>
      <c r="G37" s="20">
        <v>1790</v>
      </c>
      <c r="H37" s="21">
        <f t="shared" si="0"/>
        <v>0.3</v>
      </c>
      <c r="I37" s="22">
        <f t="shared" si="1"/>
        <v>0</v>
      </c>
      <c r="J37" s="22">
        <f t="shared" si="2"/>
        <v>0</v>
      </c>
    </row>
    <row r="38" spans="1:10">
      <c r="A38" s="16">
        <v>37</v>
      </c>
      <c r="B38" s="17">
        <v>37684</v>
      </c>
      <c r="C38" s="40" t="s">
        <v>628</v>
      </c>
      <c r="D38" s="18" t="s">
        <v>35</v>
      </c>
      <c r="E38" s="19" t="s">
        <v>604</v>
      </c>
      <c r="F38" s="20">
        <v>861</v>
      </c>
      <c r="G38" s="20">
        <v>861</v>
      </c>
      <c r="H38" s="21">
        <f t="shared" si="0"/>
        <v>0.3</v>
      </c>
      <c r="I38" s="22">
        <f t="shared" si="1"/>
        <v>0</v>
      </c>
      <c r="J38" s="22">
        <f t="shared" si="2"/>
        <v>0</v>
      </c>
    </row>
    <row r="39" spans="1:10">
      <c r="A39" s="16">
        <v>38</v>
      </c>
      <c r="B39" s="17">
        <v>37690</v>
      </c>
      <c r="C39" s="40" t="s">
        <v>628</v>
      </c>
      <c r="D39" s="18" t="s">
        <v>36</v>
      </c>
      <c r="E39" s="19" t="s">
        <v>604</v>
      </c>
      <c r="F39" s="20">
        <v>39146.949999999997</v>
      </c>
      <c r="G39" s="20">
        <v>39146.949999999997</v>
      </c>
      <c r="H39" s="21">
        <f t="shared" si="0"/>
        <v>0.3</v>
      </c>
      <c r="I39" s="22">
        <f t="shared" si="1"/>
        <v>0</v>
      </c>
      <c r="J39" s="22">
        <f t="shared" si="2"/>
        <v>0</v>
      </c>
    </row>
    <row r="40" spans="1:10">
      <c r="A40" s="16">
        <v>39</v>
      </c>
      <c r="B40" s="17">
        <v>37690</v>
      </c>
      <c r="C40" s="40" t="s">
        <v>628</v>
      </c>
      <c r="D40" s="18" t="s">
        <v>37</v>
      </c>
      <c r="E40" s="19" t="s">
        <v>604</v>
      </c>
      <c r="F40" s="20">
        <v>4104</v>
      </c>
      <c r="G40" s="20">
        <v>4104</v>
      </c>
      <c r="H40" s="21">
        <f t="shared" si="0"/>
        <v>0.3</v>
      </c>
      <c r="I40" s="22">
        <f t="shared" si="1"/>
        <v>0</v>
      </c>
      <c r="J40" s="22">
        <f t="shared" si="2"/>
        <v>0</v>
      </c>
    </row>
    <row r="41" spans="1:10">
      <c r="A41" s="16">
        <v>40</v>
      </c>
      <c r="B41" s="17">
        <v>37690</v>
      </c>
      <c r="C41" s="40" t="s">
        <v>628</v>
      </c>
      <c r="D41" s="18" t="s">
        <v>38</v>
      </c>
      <c r="E41" s="19" t="s">
        <v>604</v>
      </c>
      <c r="F41" s="20">
        <v>42706.47</v>
      </c>
      <c r="G41" s="20">
        <v>42706.47</v>
      </c>
      <c r="H41" s="21">
        <f t="shared" si="0"/>
        <v>0.3</v>
      </c>
      <c r="I41" s="22">
        <f t="shared" si="1"/>
        <v>0</v>
      </c>
      <c r="J41" s="22">
        <f t="shared" si="2"/>
        <v>0</v>
      </c>
    </row>
    <row r="42" spans="1:10" ht="28.5">
      <c r="A42" s="16">
        <v>41</v>
      </c>
      <c r="B42" s="17">
        <v>37699</v>
      </c>
      <c r="C42" s="40" t="s">
        <v>628</v>
      </c>
      <c r="D42" s="18" t="s">
        <v>39</v>
      </c>
      <c r="E42" s="19" t="s">
        <v>604</v>
      </c>
      <c r="F42" s="20">
        <v>299.25</v>
      </c>
      <c r="G42" s="20">
        <v>299.25</v>
      </c>
      <c r="H42" s="21">
        <f t="shared" si="0"/>
        <v>0.3</v>
      </c>
      <c r="I42" s="22">
        <f t="shared" si="1"/>
        <v>0</v>
      </c>
      <c r="J42" s="22">
        <f t="shared" si="2"/>
        <v>0</v>
      </c>
    </row>
    <row r="43" spans="1:10">
      <c r="A43" s="16">
        <v>42</v>
      </c>
      <c r="B43" s="17">
        <v>37719</v>
      </c>
      <c r="C43" s="40" t="s">
        <v>628</v>
      </c>
      <c r="D43" s="18" t="s">
        <v>40</v>
      </c>
      <c r="E43" s="19" t="s">
        <v>604</v>
      </c>
      <c r="F43" s="20">
        <v>130</v>
      </c>
      <c r="G43" s="20">
        <v>130</v>
      </c>
      <c r="H43" s="21">
        <f t="shared" si="0"/>
        <v>0.3</v>
      </c>
      <c r="I43" s="22">
        <f t="shared" si="1"/>
        <v>0</v>
      </c>
      <c r="J43" s="22">
        <f t="shared" si="2"/>
        <v>0</v>
      </c>
    </row>
    <row r="44" spans="1:10">
      <c r="A44" s="16">
        <v>43</v>
      </c>
      <c r="B44" s="17">
        <v>37741</v>
      </c>
      <c r="C44" s="40" t="s">
        <v>628</v>
      </c>
      <c r="D44" s="18" t="s">
        <v>41</v>
      </c>
      <c r="E44" s="19" t="s">
        <v>604</v>
      </c>
      <c r="F44" s="20">
        <v>1061.05</v>
      </c>
      <c r="G44" s="20">
        <v>1061.05</v>
      </c>
      <c r="H44" s="21">
        <f t="shared" si="0"/>
        <v>0.3</v>
      </c>
      <c r="I44" s="22">
        <f t="shared" si="1"/>
        <v>0</v>
      </c>
      <c r="J44" s="22">
        <f t="shared" si="2"/>
        <v>0</v>
      </c>
    </row>
    <row r="45" spans="1:10">
      <c r="A45" s="16">
        <v>44</v>
      </c>
      <c r="B45" s="17">
        <v>37775</v>
      </c>
      <c r="C45" s="40" t="s">
        <v>628</v>
      </c>
      <c r="D45" s="18" t="s">
        <v>42</v>
      </c>
      <c r="E45" s="19" t="s">
        <v>604</v>
      </c>
      <c r="F45" s="20">
        <v>721.05</v>
      </c>
      <c r="G45" s="20">
        <v>721.05</v>
      </c>
      <c r="H45" s="21">
        <f t="shared" si="0"/>
        <v>0.3</v>
      </c>
      <c r="I45" s="22">
        <f t="shared" si="1"/>
        <v>0</v>
      </c>
      <c r="J45" s="22">
        <f t="shared" si="2"/>
        <v>0</v>
      </c>
    </row>
    <row r="46" spans="1:10">
      <c r="A46" s="16">
        <v>45</v>
      </c>
      <c r="B46" s="17">
        <v>37776</v>
      </c>
      <c r="C46" s="40" t="s">
        <v>628</v>
      </c>
      <c r="D46" s="18" t="s">
        <v>43</v>
      </c>
      <c r="E46" s="19" t="s">
        <v>604</v>
      </c>
      <c r="F46" s="20">
        <v>210.53</v>
      </c>
      <c r="G46" s="20">
        <v>210.53</v>
      </c>
      <c r="H46" s="21">
        <f t="shared" si="0"/>
        <v>0.3</v>
      </c>
      <c r="I46" s="22">
        <f t="shared" si="1"/>
        <v>0</v>
      </c>
      <c r="J46" s="22">
        <f t="shared" si="2"/>
        <v>0</v>
      </c>
    </row>
    <row r="47" spans="1:10">
      <c r="A47" s="16">
        <v>46</v>
      </c>
      <c r="B47" s="17">
        <v>37777</v>
      </c>
      <c r="C47" s="40" t="s">
        <v>628</v>
      </c>
      <c r="D47" s="18" t="s">
        <v>42</v>
      </c>
      <c r="E47" s="19" t="s">
        <v>604</v>
      </c>
      <c r="F47" s="20">
        <v>324.21052631578948</v>
      </c>
      <c r="G47" s="20">
        <v>324.21052631578948</v>
      </c>
      <c r="H47" s="21">
        <f t="shared" si="0"/>
        <v>0.3</v>
      </c>
      <c r="I47" s="22">
        <f t="shared" si="1"/>
        <v>0</v>
      </c>
      <c r="J47" s="22">
        <f t="shared" si="2"/>
        <v>0</v>
      </c>
    </row>
    <row r="48" spans="1:10">
      <c r="A48" s="16">
        <v>47</v>
      </c>
      <c r="B48" s="17">
        <v>37781</v>
      </c>
      <c r="C48" s="40" t="s">
        <v>628</v>
      </c>
      <c r="D48" s="18" t="s">
        <v>44</v>
      </c>
      <c r="E48" s="19" t="s">
        <v>604</v>
      </c>
      <c r="F48" s="20">
        <v>159.16</v>
      </c>
      <c r="G48" s="20">
        <v>159.16</v>
      </c>
      <c r="H48" s="21">
        <f t="shared" si="0"/>
        <v>0.3</v>
      </c>
      <c r="I48" s="22">
        <f t="shared" si="1"/>
        <v>0</v>
      </c>
      <c r="J48" s="22">
        <f t="shared" si="2"/>
        <v>0</v>
      </c>
    </row>
    <row r="49" spans="1:10">
      <c r="A49" s="16">
        <v>48</v>
      </c>
      <c r="B49" s="17">
        <v>37781</v>
      </c>
      <c r="C49" s="40" t="s">
        <v>628</v>
      </c>
      <c r="D49" s="18" t="s">
        <v>45</v>
      </c>
      <c r="E49" s="19" t="s">
        <v>604</v>
      </c>
      <c r="F49" s="20">
        <v>615.79</v>
      </c>
      <c r="G49" s="20">
        <v>615.79</v>
      </c>
      <c r="H49" s="21">
        <f t="shared" si="0"/>
        <v>0.3</v>
      </c>
      <c r="I49" s="22">
        <f t="shared" si="1"/>
        <v>0</v>
      </c>
      <c r="J49" s="22">
        <f t="shared" si="2"/>
        <v>0</v>
      </c>
    </row>
    <row r="50" spans="1:10">
      <c r="A50" s="16">
        <v>49</v>
      </c>
      <c r="B50" s="17">
        <v>37785</v>
      </c>
      <c r="C50" s="40" t="s">
        <v>628</v>
      </c>
      <c r="D50" s="18" t="s">
        <v>46</v>
      </c>
      <c r="E50" s="19" t="s">
        <v>604</v>
      </c>
      <c r="F50" s="20">
        <v>1650</v>
      </c>
      <c r="G50" s="20">
        <v>1650</v>
      </c>
      <c r="H50" s="21">
        <f t="shared" si="0"/>
        <v>0.3</v>
      </c>
      <c r="I50" s="22">
        <f t="shared" si="1"/>
        <v>0</v>
      </c>
      <c r="J50" s="22">
        <f t="shared" si="2"/>
        <v>0</v>
      </c>
    </row>
    <row r="51" spans="1:10" ht="28.5">
      <c r="A51" s="16">
        <v>50</v>
      </c>
      <c r="B51" s="17">
        <v>37785</v>
      </c>
      <c r="C51" s="40" t="s">
        <v>628</v>
      </c>
      <c r="D51" s="18" t="s">
        <v>47</v>
      </c>
      <c r="E51" s="19" t="s">
        <v>604</v>
      </c>
      <c r="F51" s="20">
        <v>1800</v>
      </c>
      <c r="G51" s="20">
        <v>1800</v>
      </c>
      <c r="H51" s="21">
        <f t="shared" si="0"/>
        <v>0.3</v>
      </c>
      <c r="I51" s="22">
        <f t="shared" si="1"/>
        <v>0</v>
      </c>
      <c r="J51" s="22">
        <f t="shared" si="2"/>
        <v>0</v>
      </c>
    </row>
    <row r="52" spans="1:10">
      <c r="A52" s="16">
        <v>51</v>
      </c>
      <c r="B52" s="17">
        <v>37785</v>
      </c>
      <c r="C52" s="40" t="s">
        <v>628</v>
      </c>
      <c r="D52" s="18" t="s">
        <v>48</v>
      </c>
      <c r="E52" s="19" t="s">
        <v>604</v>
      </c>
      <c r="F52" s="20">
        <v>550</v>
      </c>
      <c r="G52" s="20">
        <v>550</v>
      </c>
      <c r="H52" s="21">
        <f t="shared" si="0"/>
        <v>0.3</v>
      </c>
      <c r="I52" s="22">
        <f t="shared" si="1"/>
        <v>0</v>
      </c>
      <c r="J52" s="22">
        <f t="shared" si="2"/>
        <v>0</v>
      </c>
    </row>
    <row r="53" spans="1:10">
      <c r="A53" s="16">
        <v>52</v>
      </c>
      <c r="B53" s="17">
        <v>37785</v>
      </c>
      <c r="C53" s="40" t="s">
        <v>628</v>
      </c>
      <c r="D53" s="18" t="s">
        <v>49</v>
      </c>
      <c r="E53" s="19" t="s">
        <v>604</v>
      </c>
      <c r="F53" s="20">
        <v>1210</v>
      </c>
      <c r="G53" s="20">
        <v>1210</v>
      </c>
      <c r="H53" s="21">
        <f t="shared" si="0"/>
        <v>0.3</v>
      </c>
      <c r="I53" s="22">
        <f t="shared" si="1"/>
        <v>0</v>
      </c>
      <c r="J53" s="22">
        <f t="shared" si="2"/>
        <v>0</v>
      </c>
    </row>
    <row r="54" spans="1:10">
      <c r="A54" s="16">
        <v>53</v>
      </c>
      <c r="B54" s="17">
        <v>37796</v>
      </c>
      <c r="C54" s="40" t="s">
        <v>628</v>
      </c>
      <c r="D54" s="18" t="s">
        <v>50</v>
      </c>
      <c r="E54" s="19" t="s">
        <v>604</v>
      </c>
      <c r="F54" s="20">
        <v>23500</v>
      </c>
      <c r="G54" s="20">
        <v>23500</v>
      </c>
      <c r="H54" s="21">
        <f t="shared" si="0"/>
        <v>0.3</v>
      </c>
      <c r="I54" s="22">
        <f t="shared" si="1"/>
        <v>0</v>
      </c>
      <c r="J54" s="22">
        <f t="shared" si="2"/>
        <v>0</v>
      </c>
    </row>
    <row r="55" spans="1:10" ht="28.5">
      <c r="A55" s="16">
        <v>54</v>
      </c>
      <c r="B55" s="17">
        <v>37817</v>
      </c>
      <c r="C55" s="40" t="s">
        <v>628</v>
      </c>
      <c r="D55" s="18" t="s">
        <v>51</v>
      </c>
      <c r="E55" s="19" t="s">
        <v>604</v>
      </c>
      <c r="F55" s="20">
        <v>256.84210526315792</v>
      </c>
      <c r="G55" s="20">
        <v>256.84210526315792</v>
      </c>
      <c r="H55" s="21">
        <f t="shared" si="0"/>
        <v>0.3</v>
      </c>
      <c r="I55" s="22">
        <f t="shared" si="1"/>
        <v>0</v>
      </c>
      <c r="J55" s="22">
        <f t="shared" si="2"/>
        <v>0</v>
      </c>
    </row>
    <row r="56" spans="1:10">
      <c r="A56" s="16">
        <v>55</v>
      </c>
      <c r="B56" s="17">
        <v>37830</v>
      </c>
      <c r="C56" s="40" t="s">
        <v>628</v>
      </c>
      <c r="D56" s="18" t="s">
        <v>52</v>
      </c>
      <c r="E56" s="19" t="s">
        <v>604</v>
      </c>
      <c r="F56" s="20">
        <v>673.68</v>
      </c>
      <c r="G56" s="20">
        <v>673.68</v>
      </c>
      <c r="H56" s="21">
        <f t="shared" si="0"/>
        <v>0.3</v>
      </c>
      <c r="I56" s="22">
        <f t="shared" si="1"/>
        <v>0</v>
      </c>
      <c r="J56" s="22">
        <f t="shared" si="2"/>
        <v>0</v>
      </c>
    </row>
    <row r="57" spans="1:10" ht="28.5">
      <c r="A57" s="16">
        <v>56</v>
      </c>
      <c r="B57" s="17">
        <v>37833</v>
      </c>
      <c r="C57" s="40" t="s">
        <v>628</v>
      </c>
      <c r="D57" s="18" t="s">
        <v>53</v>
      </c>
      <c r="E57" s="19" t="s">
        <v>604</v>
      </c>
      <c r="F57" s="20">
        <v>7127.63</v>
      </c>
      <c r="G57" s="20">
        <v>7127.63</v>
      </c>
      <c r="H57" s="21">
        <f t="shared" si="0"/>
        <v>0.3</v>
      </c>
      <c r="I57" s="22">
        <f t="shared" si="1"/>
        <v>0</v>
      </c>
      <c r="J57" s="22">
        <f t="shared" si="2"/>
        <v>0</v>
      </c>
    </row>
    <row r="58" spans="1:10" ht="28.5">
      <c r="A58" s="16">
        <v>57</v>
      </c>
      <c r="B58" s="17">
        <v>37838</v>
      </c>
      <c r="C58" s="40" t="s">
        <v>628</v>
      </c>
      <c r="D58" s="18" t="s">
        <v>54</v>
      </c>
      <c r="E58" s="19" t="s">
        <v>604</v>
      </c>
      <c r="F58" s="20">
        <v>6601.32</v>
      </c>
      <c r="G58" s="20">
        <v>6601.32</v>
      </c>
      <c r="H58" s="21">
        <f t="shared" si="0"/>
        <v>0.3</v>
      </c>
      <c r="I58" s="22">
        <f t="shared" si="1"/>
        <v>0</v>
      </c>
      <c r="J58" s="22">
        <f t="shared" si="2"/>
        <v>0</v>
      </c>
    </row>
    <row r="59" spans="1:10">
      <c r="A59" s="16">
        <v>58</v>
      </c>
      <c r="B59" s="17">
        <v>37838</v>
      </c>
      <c r="C59" s="40" t="s">
        <v>628</v>
      </c>
      <c r="D59" s="18" t="s">
        <v>55</v>
      </c>
      <c r="E59" s="19" t="s">
        <v>604</v>
      </c>
      <c r="F59" s="20">
        <v>1000</v>
      </c>
      <c r="G59" s="20">
        <v>1000</v>
      </c>
      <c r="H59" s="21">
        <f t="shared" si="0"/>
        <v>0.3</v>
      </c>
      <c r="I59" s="22">
        <f t="shared" si="1"/>
        <v>0</v>
      </c>
      <c r="J59" s="22">
        <f t="shared" si="2"/>
        <v>0</v>
      </c>
    </row>
    <row r="60" spans="1:10">
      <c r="A60" s="16">
        <v>59</v>
      </c>
      <c r="B60" s="17">
        <v>37838</v>
      </c>
      <c r="C60" s="40" t="s">
        <v>628</v>
      </c>
      <c r="D60" s="18" t="s">
        <v>56</v>
      </c>
      <c r="E60" s="19" t="s">
        <v>604</v>
      </c>
      <c r="F60" s="20">
        <v>3305.26</v>
      </c>
      <c r="G60" s="20">
        <v>3305.26</v>
      </c>
      <c r="H60" s="21">
        <f t="shared" si="0"/>
        <v>0.3</v>
      </c>
      <c r="I60" s="22">
        <f t="shared" si="1"/>
        <v>0</v>
      </c>
      <c r="J60" s="22">
        <f t="shared" si="2"/>
        <v>0</v>
      </c>
    </row>
    <row r="61" spans="1:10" ht="28.5">
      <c r="A61" s="16">
        <v>60</v>
      </c>
      <c r="B61" s="17">
        <v>37841</v>
      </c>
      <c r="C61" s="40" t="s">
        <v>636</v>
      </c>
      <c r="D61" s="18" t="s">
        <v>57</v>
      </c>
      <c r="E61" s="19" t="s">
        <v>604</v>
      </c>
      <c r="F61" s="20">
        <v>379.74</v>
      </c>
      <c r="G61" s="20">
        <v>379.74</v>
      </c>
      <c r="H61" s="21">
        <f t="shared" si="0"/>
        <v>0.3</v>
      </c>
      <c r="I61" s="22">
        <f t="shared" si="1"/>
        <v>0</v>
      </c>
      <c r="J61" s="22">
        <f t="shared" si="2"/>
        <v>0</v>
      </c>
    </row>
    <row r="62" spans="1:10">
      <c r="A62" s="16">
        <v>61</v>
      </c>
      <c r="B62" s="17">
        <v>37851</v>
      </c>
      <c r="C62" s="40" t="s">
        <v>636</v>
      </c>
      <c r="D62" s="18" t="s">
        <v>58</v>
      </c>
      <c r="E62" s="19" t="s">
        <v>604</v>
      </c>
      <c r="F62" s="20">
        <v>989.47</v>
      </c>
      <c r="G62" s="20">
        <v>989.47</v>
      </c>
      <c r="H62" s="21">
        <f t="shared" si="0"/>
        <v>0.3</v>
      </c>
      <c r="I62" s="22">
        <f t="shared" si="1"/>
        <v>0</v>
      </c>
      <c r="J62" s="22">
        <f t="shared" si="2"/>
        <v>0</v>
      </c>
    </row>
    <row r="63" spans="1:10">
      <c r="A63" s="16">
        <v>62</v>
      </c>
      <c r="B63" s="17">
        <v>37851</v>
      </c>
      <c r="C63" s="40" t="s">
        <v>636</v>
      </c>
      <c r="D63" s="18" t="s">
        <v>59</v>
      </c>
      <c r="E63" s="19" t="s">
        <v>608</v>
      </c>
      <c r="F63" s="20">
        <v>3026.3157894736842</v>
      </c>
      <c r="G63" s="20">
        <v>1008.7719298245614</v>
      </c>
      <c r="H63" s="21">
        <f t="shared" si="0"/>
        <v>0.1</v>
      </c>
      <c r="I63" s="22">
        <f t="shared" si="1"/>
        <v>302.63157894736844</v>
      </c>
      <c r="J63" s="22">
        <f t="shared" si="2"/>
        <v>1714.9122807017543</v>
      </c>
    </row>
    <row r="64" spans="1:10">
      <c r="A64" s="16">
        <v>63</v>
      </c>
      <c r="B64" s="17">
        <v>37858</v>
      </c>
      <c r="C64" s="40" t="s">
        <v>636</v>
      </c>
      <c r="D64" s="18" t="s">
        <v>60</v>
      </c>
      <c r="E64" s="19" t="s">
        <v>604</v>
      </c>
      <c r="F64" s="20">
        <v>799.5</v>
      </c>
      <c r="G64" s="20">
        <v>799.5</v>
      </c>
      <c r="H64" s="21">
        <f t="shared" si="0"/>
        <v>0.3</v>
      </c>
      <c r="I64" s="22">
        <f t="shared" si="1"/>
        <v>0</v>
      </c>
      <c r="J64" s="22">
        <f t="shared" si="2"/>
        <v>0</v>
      </c>
    </row>
    <row r="65" spans="1:10">
      <c r="A65" s="16">
        <v>64</v>
      </c>
      <c r="B65" s="17">
        <v>37858</v>
      </c>
      <c r="C65" s="40" t="s">
        <v>636</v>
      </c>
      <c r="D65" s="18" t="s">
        <v>61</v>
      </c>
      <c r="E65" s="19" t="s">
        <v>608</v>
      </c>
      <c r="F65" s="20">
        <v>11184.21052631579</v>
      </c>
      <c r="G65" s="20">
        <v>3728.0701754385964</v>
      </c>
      <c r="H65" s="21">
        <f t="shared" si="0"/>
        <v>0.1</v>
      </c>
      <c r="I65" s="22">
        <f t="shared" si="1"/>
        <v>1118.421052631579</v>
      </c>
      <c r="J65" s="22">
        <f t="shared" si="2"/>
        <v>6337.7192982456145</v>
      </c>
    </row>
    <row r="66" spans="1:10">
      <c r="A66" s="16">
        <v>65</v>
      </c>
      <c r="B66" s="17">
        <v>37859</v>
      </c>
      <c r="C66" s="40" t="s">
        <v>636</v>
      </c>
      <c r="D66" s="18" t="s">
        <v>62</v>
      </c>
      <c r="E66" s="19" t="s">
        <v>608</v>
      </c>
      <c r="F66" s="20">
        <v>3939.47</v>
      </c>
      <c r="G66" s="20">
        <v>1313.1566666666665</v>
      </c>
      <c r="H66" s="21">
        <f t="shared" ref="H66:H129" si="3">VLOOKUP(E66,stope,2,FALSE)</f>
        <v>0.1</v>
      </c>
      <c r="I66" s="22">
        <f t="shared" si="1"/>
        <v>393.947</v>
      </c>
      <c r="J66" s="22">
        <f t="shared" si="2"/>
        <v>2232.3663333333334</v>
      </c>
    </row>
    <row r="67" spans="1:10" ht="28.5">
      <c r="A67" s="16">
        <v>66</v>
      </c>
      <c r="B67" s="17">
        <v>37861</v>
      </c>
      <c r="C67" s="40" t="s">
        <v>636</v>
      </c>
      <c r="D67" s="18" t="s">
        <v>63</v>
      </c>
      <c r="E67" s="19" t="s">
        <v>604</v>
      </c>
      <c r="F67" s="20">
        <v>426.32</v>
      </c>
      <c r="G67" s="20">
        <v>426.32</v>
      </c>
      <c r="H67" s="21">
        <f t="shared" si="3"/>
        <v>0.3</v>
      </c>
      <c r="I67" s="22">
        <f t="shared" ref="I67:I130" si="4">IF(F67*H67&gt;F67-G67,F67-G67,F67*H67)</f>
        <v>0</v>
      </c>
      <c r="J67" s="22">
        <f t="shared" ref="J67:J130" si="5">+F67-G67-I67</f>
        <v>0</v>
      </c>
    </row>
    <row r="68" spans="1:10" ht="42.75">
      <c r="A68" s="16">
        <v>67</v>
      </c>
      <c r="B68" s="17">
        <v>37864</v>
      </c>
      <c r="C68" s="40" t="s">
        <v>636</v>
      </c>
      <c r="D68" s="18" t="s">
        <v>64</v>
      </c>
      <c r="E68" s="19" t="s">
        <v>605</v>
      </c>
      <c r="F68" s="20">
        <v>11420.49</v>
      </c>
      <c r="G68" s="20">
        <v>7613.66</v>
      </c>
      <c r="H68" s="21">
        <f t="shared" si="3"/>
        <v>0.2</v>
      </c>
      <c r="I68" s="22">
        <f t="shared" si="4"/>
        <v>2284.098</v>
      </c>
      <c r="J68" s="22">
        <f t="shared" si="5"/>
        <v>1522.732</v>
      </c>
    </row>
    <row r="69" spans="1:10">
      <c r="A69" s="16">
        <v>68</v>
      </c>
      <c r="B69" s="17">
        <v>37875</v>
      </c>
      <c r="C69" s="40" t="s">
        <v>628</v>
      </c>
      <c r="D69" s="18" t="s">
        <v>27</v>
      </c>
      <c r="E69" s="19" t="s">
        <v>604</v>
      </c>
      <c r="F69" s="20">
        <v>1267</v>
      </c>
      <c r="G69" s="20">
        <v>1267</v>
      </c>
      <c r="H69" s="21">
        <f t="shared" si="3"/>
        <v>0.3</v>
      </c>
      <c r="I69" s="22">
        <f t="shared" si="4"/>
        <v>0</v>
      </c>
      <c r="J69" s="22">
        <f t="shared" si="5"/>
        <v>0</v>
      </c>
    </row>
    <row r="70" spans="1:10">
      <c r="A70" s="16">
        <v>69</v>
      </c>
      <c r="B70" s="17">
        <v>37875</v>
      </c>
      <c r="C70" s="40" t="s">
        <v>636</v>
      </c>
      <c r="D70" s="18" t="s">
        <v>65</v>
      </c>
      <c r="E70" s="19" t="s">
        <v>604</v>
      </c>
      <c r="F70" s="20">
        <v>8060</v>
      </c>
      <c r="G70" s="20">
        <v>7858.5</v>
      </c>
      <c r="H70" s="21">
        <f t="shared" si="3"/>
        <v>0.3</v>
      </c>
      <c r="I70" s="22">
        <f t="shared" si="4"/>
        <v>201.5</v>
      </c>
      <c r="J70" s="22">
        <f t="shared" si="5"/>
        <v>0</v>
      </c>
    </row>
    <row r="71" spans="1:10">
      <c r="A71" s="16">
        <v>70</v>
      </c>
      <c r="B71" s="17">
        <v>37880</v>
      </c>
      <c r="C71" s="40" t="s">
        <v>628</v>
      </c>
      <c r="D71" s="18" t="s">
        <v>67</v>
      </c>
      <c r="E71" s="19" t="s">
        <v>604</v>
      </c>
      <c r="F71" s="20">
        <v>6330.3289473684217</v>
      </c>
      <c r="G71" s="20">
        <v>6172.0707236842109</v>
      </c>
      <c r="H71" s="21">
        <f t="shared" si="3"/>
        <v>0.3</v>
      </c>
      <c r="I71" s="22">
        <f t="shared" si="4"/>
        <v>158.25822368421086</v>
      </c>
      <c r="J71" s="22">
        <f t="shared" si="5"/>
        <v>0</v>
      </c>
    </row>
    <row r="72" spans="1:10" ht="28.5">
      <c r="A72" s="16">
        <v>71</v>
      </c>
      <c r="B72" s="17">
        <v>37880</v>
      </c>
      <c r="C72" s="40" t="s">
        <v>636</v>
      </c>
      <c r="D72" s="18" t="s">
        <v>66</v>
      </c>
      <c r="E72" s="19" t="s">
        <v>604</v>
      </c>
      <c r="F72" s="20">
        <v>6281.7763157894742</v>
      </c>
      <c r="G72" s="20">
        <v>6124.7319078947367</v>
      </c>
      <c r="H72" s="21">
        <f t="shared" si="3"/>
        <v>0.3</v>
      </c>
      <c r="I72" s="22">
        <f t="shared" si="4"/>
        <v>157.04440789473756</v>
      </c>
      <c r="J72" s="22">
        <f t="shared" si="5"/>
        <v>0</v>
      </c>
    </row>
    <row r="73" spans="1:10" ht="28.5">
      <c r="A73" s="16">
        <v>72</v>
      </c>
      <c r="B73" s="17">
        <v>37883</v>
      </c>
      <c r="C73" s="40" t="s">
        <v>636</v>
      </c>
      <c r="D73" s="18" t="s">
        <v>69</v>
      </c>
      <c r="E73" s="19" t="s">
        <v>604</v>
      </c>
      <c r="F73" s="20">
        <v>1293.53</v>
      </c>
      <c r="G73" s="20">
        <v>1261.19175</v>
      </c>
      <c r="H73" s="21">
        <f t="shared" si="3"/>
        <v>0.3</v>
      </c>
      <c r="I73" s="22">
        <f t="shared" si="4"/>
        <v>32.338250000000016</v>
      </c>
      <c r="J73" s="22">
        <f t="shared" si="5"/>
        <v>0</v>
      </c>
    </row>
    <row r="74" spans="1:10">
      <c r="A74" s="16">
        <v>73</v>
      </c>
      <c r="B74" s="17">
        <v>37883</v>
      </c>
      <c r="C74" s="40" t="s">
        <v>636</v>
      </c>
      <c r="D74" s="18" t="s">
        <v>70</v>
      </c>
      <c r="E74" s="19" t="s">
        <v>604</v>
      </c>
      <c r="F74" s="20">
        <v>1618.94</v>
      </c>
      <c r="G74" s="20">
        <v>1578.4664999999998</v>
      </c>
      <c r="H74" s="21">
        <f t="shared" si="3"/>
        <v>0.3</v>
      </c>
      <c r="I74" s="22">
        <f t="shared" si="4"/>
        <v>40.473500000000286</v>
      </c>
      <c r="J74" s="22">
        <f t="shared" si="5"/>
        <v>0</v>
      </c>
    </row>
    <row r="75" spans="1:10">
      <c r="A75" s="16">
        <v>74</v>
      </c>
      <c r="B75" s="17">
        <v>37883</v>
      </c>
      <c r="C75" s="40" t="s">
        <v>636</v>
      </c>
      <c r="D75" s="18" t="s">
        <v>68</v>
      </c>
      <c r="E75" s="19" t="s">
        <v>604</v>
      </c>
      <c r="F75" s="20">
        <v>1779.4</v>
      </c>
      <c r="G75" s="20">
        <v>1734.915</v>
      </c>
      <c r="H75" s="21">
        <f t="shared" si="3"/>
        <v>0.3</v>
      </c>
      <c r="I75" s="22">
        <f t="shared" si="4"/>
        <v>44.485000000000127</v>
      </c>
      <c r="J75" s="22">
        <f t="shared" si="5"/>
        <v>0</v>
      </c>
    </row>
    <row r="76" spans="1:10">
      <c r="A76" s="16">
        <v>75</v>
      </c>
      <c r="B76" s="17">
        <v>37887</v>
      </c>
      <c r="C76" s="40" t="s">
        <v>636</v>
      </c>
      <c r="D76" s="18" t="s">
        <v>65</v>
      </c>
      <c r="E76" s="19" t="s">
        <v>604</v>
      </c>
      <c r="F76" s="20">
        <v>236.05</v>
      </c>
      <c r="G76" s="20">
        <v>230.14875000000001</v>
      </c>
      <c r="H76" s="21">
        <f t="shared" si="3"/>
        <v>0.3</v>
      </c>
      <c r="I76" s="22">
        <f t="shared" si="4"/>
        <v>5.9012500000000045</v>
      </c>
      <c r="J76" s="22">
        <f t="shared" si="5"/>
        <v>0</v>
      </c>
    </row>
    <row r="77" spans="1:10">
      <c r="A77" s="16">
        <v>76</v>
      </c>
      <c r="B77" s="17">
        <v>37889</v>
      </c>
      <c r="C77" s="40" t="s">
        <v>628</v>
      </c>
      <c r="D77" s="18" t="s">
        <v>72</v>
      </c>
      <c r="E77" s="19" t="s">
        <v>604</v>
      </c>
      <c r="F77" s="20">
        <v>789.21052631578948</v>
      </c>
      <c r="G77" s="20">
        <v>769.48026315789457</v>
      </c>
      <c r="H77" s="21">
        <f t="shared" si="3"/>
        <v>0.3</v>
      </c>
      <c r="I77" s="22">
        <f t="shared" si="4"/>
        <v>19.73026315789491</v>
      </c>
      <c r="J77" s="22">
        <f t="shared" si="5"/>
        <v>0</v>
      </c>
    </row>
    <row r="78" spans="1:10">
      <c r="A78" s="16">
        <v>77</v>
      </c>
      <c r="B78" s="17">
        <v>37889</v>
      </c>
      <c r="C78" s="40" t="s">
        <v>628</v>
      </c>
      <c r="D78" s="18" t="s">
        <v>71</v>
      </c>
      <c r="E78" s="19" t="s">
        <v>604</v>
      </c>
      <c r="F78" s="20">
        <v>1841.8421052631579</v>
      </c>
      <c r="G78" s="20">
        <v>1795.7960526315787</v>
      </c>
      <c r="H78" s="21">
        <f t="shared" si="3"/>
        <v>0.3</v>
      </c>
      <c r="I78" s="22">
        <f t="shared" si="4"/>
        <v>46.046052631579187</v>
      </c>
      <c r="J78" s="22">
        <f t="shared" si="5"/>
        <v>0</v>
      </c>
    </row>
    <row r="79" spans="1:10">
      <c r="A79" s="16">
        <v>78</v>
      </c>
      <c r="B79" s="17">
        <v>37889</v>
      </c>
      <c r="C79" s="40" t="s">
        <v>628</v>
      </c>
      <c r="D79" s="18" t="s">
        <v>50</v>
      </c>
      <c r="E79" s="19" t="s">
        <v>604</v>
      </c>
      <c r="F79" s="20">
        <v>25578.947368421053</v>
      </c>
      <c r="G79" s="20">
        <v>24939.473684210527</v>
      </c>
      <c r="H79" s="21">
        <f t="shared" si="3"/>
        <v>0.3</v>
      </c>
      <c r="I79" s="22">
        <f t="shared" si="4"/>
        <v>639.4736842105267</v>
      </c>
      <c r="J79" s="22">
        <f t="shared" si="5"/>
        <v>0</v>
      </c>
    </row>
    <row r="80" spans="1:10" ht="28.5">
      <c r="A80" s="16">
        <v>79</v>
      </c>
      <c r="B80" s="17">
        <v>37890</v>
      </c>
      <c r="C80" s="40" t="s">
        <v>636</v>
      </c>
      <c r="D80" s="18" t="s">
        <v>73</v>
      </c>
      <c r="E80" s="19" t="s">
        <v>604</v>
      </c>
      <c r="F80" s="20">
        <v>276.31578947368422</v>
      </c>
      <c r="G80" s="20">
        <v>269.40789473684208</v>
      </c>
      <c r="H80" s="21">
        <f t="shared" si="3"/>
        <v>0.3</v>
      </c>
      <c r="I80" s="22">
        <f t="shared" si="4"/>
        <v>6.9078947368421382</v>
      </c>
      <c r="J80" s="22">
        <f t="shared" si="5"/>
        <v>0</v>
      </c>
    </row>
    <row r="81" spans="1:10">
      <c r="A81" s="16">
        <v>80</v>
      </c>
      <c r="B81" s="17">
        <v>37893</v>
      </c>
      <c r="C81" s="40" t="s">
        <v>636</v>
      </c>
      <c r="D81" s="18" t="s">
        <v>74</v>
      </c>
      <c r="E81" s="19" t="s">
        <v>608</v>
      </c>
      <c r="F81" s="20">
        <v>3960</v>
      </c>
      <c r="G81" s="20">
        <v>1287</v>
      </c>
      <c r="H81" s="21">
        <f t="shared" si="3"/>
        <v>0.1</v>
      </c>
      <c r="I81" s="22">
        <f t="shared" si="4"/>
        <v>396</v>
      </c>
      <c r="J81" s="22">
        <f t="shared" si="5"/>
        <v>2277</v>
      </c>
    </row>
    <row r="82" spans="1:10" ht="28.5">
      <c r="A82" s="16">
        <v>81</v>
      </c>
      <c r="B82" s="17">
        <v>37894</v>
      </c>
      <c r="C82" s="40" t="s">
        <v>628</v>
      </c>
      <c r="D82" s="18" t="s">
        <v>75</v>
      </c>
      <c r="E82" s="19" t="s">
        <v>604</v>
      </c>
      <c r="F82" s="20">
        <v>2500</v>
      </c>
      <c r="G82" s="20">
        <v>2437.5</v>
      </c>
      <c r="H82" s="21">
        <f t="shared" si="3"/>
        <v>0.3</v>
      </c>
      <c r="I82" s="22">
        <f t="shared" si="4"/>
        <v>62.5</v>
      </c>
      <c r="J82" s="22">
        <f t="shared" si="5"/>
        <v>0</v>
      </c>
    </row>
    <row r="83" spans="1:10" ht="28.5">
      <c r="A83" s="16">
        <v>82</v>
      </c>
      <c r="B83" s="17">
        <v>37895</v>
      </c>
      <c r="C83" s="40" t="s">
        <v>629</v>
      </c>
      <c r="D83" s="18" t="s">
        <v>91</v>
      </c>
      <c r="E83" s="19" t="s">
        <v>603</v>
      </c>
      <c r="F83" s="20">
        <v>1598.8530893838904</v>
      </c>
      <c r="G83" s="20">
        <v>632.87934788112329</v>
      </c>
      <c r="H83" s="21">
        <f t="shared" si="3"/>
        <v>0.125</v>
      </c>
      <c r="I83" s="22">
        <f t="shared" si="4"/>
        <v>199.8566361729863</v>
      </c>
      <c r="J83" s="22">
        <f t="shared" si="5"/>
        <v>766.11710532978077</v>
      </c>
    </row>
    <row r="84" spans="1:10" ht="28.5">
      <c r="A84" s="16">
        <v>83</v>
      </c>
      <c r="B84" s="17">
        <v>37895</v>
      </c>
      <c r="C84" s="40" t="s">
        <v>629</v>
      </c>
      <c r="D84" s="18" t="s">
        <v>102</v>
      </c>
      <c r="E84" s="19" t="s">
        <v>603</v>
      </c>
      <c r="F84" s="20">
        <v>26381.075974834192</v>
      </c>
      <c r="G84" s="20">
        <v>10442.509240038535</v>
      </c>
      <c r="H84" s="21">
        <f t="shared" si="3"/>
        <v>0.125</v>
      </c>
      <c r="I84" s="22">
        <f t="shared" si="4"/>
        <v>3297.6344968542739</v>
      </c>
      <c r="J84" s="22">
        <f t="shared" si="5"/>
        <v>12640.932237941382</v>
      </c>
    </row>
    <row r="85" spans="1:10" ht="28.5">
      <c r="A85" s="16">
        <v>84</v>
      </c>
      <c r="B85" s="17">
        <v>37895</v>
      </c>
      <c r="C85" s="40" t="s">
        <v>635</v>
      </c>
      <c r="D85" s="18" t="s">
        <v>80</v>
      </c>
      <c r="E85" s="19" t="s">
        <v>603</v>
      </c>
      <c r="F85" s="20">
        <v>1598.8530893838904</v>
      </c>
      <c r="G85" s="20">
        <v>632.87934788112329</v>
      </c>
      <c r="H85" s="21">
        <f t="shared" si="3"/>
        <v>0.125</v>
      </c>
      <c r="I85" s="22">
        <f t="shared" si="4"/>
        <v>199.8566361729863</v>
      </c>
      <c r="J85" s="22">
        <f t="shared" si="5"/>
        <v>766.11710532978077</v>
      </c>
    </row>
    <row r="86" spans="1:10" ht="28.5">
      <c r="A86" s="16">
        <v>85</v>
      </c>
      <c r="B86" s="17">
        <v>37895</v>
      </c>
      <c r="C86" s="40" t="s">
        <v>635</v>
      </c>
      <c r="D86" s="18" t="s">
        <v>106</v>
      </c>
      <c r="E86" s="19" t="s">
        <v>603</v>
      </c>
      <c r="F86" s="20">
        <v>2718.0502519526135</v>
      </c>
      <c r="G86" s="20">
        <v>1075.8948913979095</v>
      </c>
      <c r="H86" s="21">
        <f t="shared" si="3"/>
        <v>0.125</v>
      </c>
      <c r="I86" s="22">
        <f t="shared" si="4"/>
        <v>339.75628149407669</v>
      </c>
      <c r="J86" s="22">
        <f t="shared" si="5"/>
        <v>1302.3990790606272</v>
      </c>
    </row>
    <row r="87" spans="1:10" ht="28.5">
      <c r="A87" s="16">
        <v>86</v>
      </c>
      <c r="B87" s="17">
        <v>37895</v>
      </c>
      <c r="C87" s="40" t="s">
        <v>635</v>
      </c>
      <c r="D87" s="18" t="s">
        <v>115</v>
      </c>
      <c r="E87" s="19" t="s">
        <v>603</v>
      </c>
      <c r="F87" s="20">
        <v>6395.4123575355616</v>
      </c>
      <c r="G87" s="20">
        <v>2531.5173915244932</v>
      </c>
      <c r="H87" s="21">
        <f t="shared" si="3"/>
        <v>0.125</v>
      </c>
      <c r="I87" s="22">
        <f t="shared" si="4"/>
        <v>799.4265446919452</v>
      </c>
      <c r="J87" s="22">
        <f t="shared" si="5"/>
        <v>3064.4684213191231</v>
      </c>
    </row>
    <row r="88" spans="1:10" ht="28.5">
      <c r="A88" s="16">
        <v>87</v>
      </c>
      <c r="B88" s="17">
        <v>37895</v>
      </c>
      <c r="C88" s="40" t="s">
        <v>635</v>
      </c>
      <c r="D88" s="18" t="s">
        <v>78</v>
      </c>
      <c r="E88" s="19" t="s">
        <v>603</v>
      </c>
      <c r="F88" s="20">
        <v>8633.8066826730083</v>
      </c>
      <c r="G88" s="20">
        <v>3417.5484785580657</v>
      </c>
      <c r="H88" s="21">
        <f t="shared" si="3"/>
        <v>0.125</v>
      </c>
      <c r="I88" s="22">
        <f t="shared" si="4"/>
        <v>1079.225835334126</v>
      </c>
      <c r="J88" s="22">
        <f t="shared" si="5"/>
        <v>4137.0323687808168</v>
      </c>
    </row>
    <row r="89" spans="1:10" ht="28.5">
      <c r="A89" s="16">
        <v>88</v>
      </c>
      <c r="B89" s="17">
        <v>37895</v>
      </c>
      <c r="C89" s="40" t="s">
        <v>630</v>
      </c>
      <c r="D89" s="18" t="s">
        <v>81</v>
      </c>
      <c r="E89" s="19" t="s">
        <v>603</v>
      </c>
      <c r="F89" s="20">
        <v>71628.618404398294</v>
      </c>
      <c r="G89" s="20">
        <v>28352.994785074323</v>
      </c>
      <c r="H89" s="21">
        <f t="shared" si="3"/>
        <v>0.125</v>
      </c>
      <c r="I89" s="22">
        <f t="shared" si="4"/>
        <v>8953.5773005497867</v>
      </c>
      <c r="J89" s="22">
        <f t="shared" si="5"/>
        <v>34322.046318774184</v>
      </c>
    </row>
    <row r="90" spans="1:10" ht="28.5">
      <c r="A90" s="16">
        <v>89</v>
      </c>
      <c r="B90" s="17">
        <v>37895</v>
      </c>
      <c r="C90" s="40" t="s">
        <v>630</v>
      </c>
      <c r="D90" s="18" t="s">
        <v>99</v>
      </c>
      <c r="E90" s="19" t="s">
        <v>603</v>
      </c>
      <c r="F90" s="20">
        <v>127908.24715071124</v>
      </c>
      <c r="G90" s="20">
        <v>50630.34783048986</v>
      </c>
      <c r="H90" s="21">
        <f t="shared" si="3"/>
        <v>0.125</v>
      </c>
      <c r="I90" s="22">
        <f t="shared" si="4"/>
        <v>15988.530893838904</v>
      </c>
      <c r="J90" s="22">
        <f t="shared" si="5"/>
        <v>61289.368426382469</v>
      </c>
    </row>
    <row r="91" spans="1:10" ht="28.5">
      <c r="A91" s="16">
        <v>90</v>
      </c>
      <c r="B91" s="17">
        <v>37895</v>
      </c>
      <c r="C91" s="40" t="s">
        <v>630</v>
      </c>
      <c r="D91" s="18" t="s">
        <v>615</v>
      </c>
      <c r="E91" s="19" t="s">
        <v>603</v>
      </c>
      <c r="F91" s="20">
        <v>2019351.4518918535</v>
      </c>
      <c r="G91" s="20">
        <v>799326.61637385865</v>
      </c>
      <c r="H91" s="21">
        <f t="shared" si="3"/>
        <v>0.125</v>
      </c>
      <c r="I91" s="22">
        <f t="shared" si="4"/>
        <v>252418.93148648168</v>
      </c>
      <c r="J91" s="22">
        <f t="shared" si="5"/>
        <v>967605.90403151314</v>
      </c>
    </row>
    <row r="92" spans="1:10" ht="28.5">
      <c r="A92" s="16">
        <v>91</v>
      </c>
      <c r="B92" s="17">
        <v>37895</v>
      </c>
      <c r="C92" s="40" t="s">
        <v>631</v>
      </c>
      <c r="D92" s="18" t="s">
        <v>82</v>
      </c>
      <c r="E92" s="19" t="s">
        <v>603</v>
      </c>
      <c r="F92" s="20">
        <v>1223.1226133786761</v>
      </c>
      <c r="G92" s="20">
        <v>484.15270112905921</v>
      </c>
      <c r="H92" s="21">
        <f t="shared" si="3"/>
        <v>0.125</v>
      </c>
      <c r="I92" s="22">
        <f t="shared" si="4"/>
        <v>152.89032667233451</v>
      </c>
      <c r="J92" s="22">
        <f t="shared" si="5"/>
        <v>586.07958557728239</v>
      </c>
    </row>
    <row r="93" spans="1:10" ht="28.5">
      <c r="A93" s="16">
        <v>92</v>
      </c>
      <c r="B93" s="17">
        <v>37895</v>
      </c>
      <c r="C93" s="40" t="s">
        <v>631</v>
      </c>
      <c r="D93" s="18" t="s">
        <v>101</v>
      </c>
      <c r="E93" s="19" t="s">
        <v>603</v>
      </c>
      <c r="F93" s="20">
        <v>1438.9677804455014</v>
      </c>
      <c r="G93" s="20">
        <v>569.59141309301094</v>
      </c>
      <c r="H93" s="21">
        <f t="shared" si="3"/>
        <v>0.125</v>
      </c>
      <c r="I93" s="22">
        <f t="shared" si="4"/>
        <v>179.87097255568767</v>
      </c>
      <c r="J93" s="22">
        <f t="shared" si="5"/>
        <v>689.50539479680276</v>
      </c>
    </row>
    <row r="94" spans="1:10" ht="28.5">
      <c r="A94" s="16">
        <v>93</v>
      </c>
      <c r="B94" s="17">
        <v>37895</v>
      </c>
      <c r="C94" s="40" t="s">
        <v>631</v>
      </c>
      <c r="D94" s="18" t="s">
        <v>105</v>
      </c>
      <c r="E94" s="19" t="s">
        <v>603</v>
      </c>
      <c r="F94" s="20">
        <v>3197.7061787677808</v>
      </c>
      <c r="G94" s="20">
        <v>1265.7586957622466</v>
      </c>
      <c r="H94" s="21">
        <f t="shared" si="3"/>
        <v>0.125</v>
      </c>
      <c r="I94" s="22">
        <f t="shared" si="4"/>
        <v>399.7132723459726</v>
      </c>
      <c r="J94" s="22">
        <f t="shared" si="5"/>
        <v>1532.2342106595615</v>
      </c>
    </row>
    <row r="95" spans="1:10" ht="28.5">
      <c r="A95" s="16">
        <v>94</v>
      </c>
      <c r="B95" s="17">
        <v>37895</v>
      </c>
      <c r="C95" s="40" t="s">
        <v>631</v>
      </c>
      <c r="D95" s="18" t="s">
        <v>117</v>
      </c>
      <c r="E95" s="19" t="s">
        <v>603</v>
      </c>
      <c r="F95" s="20">
        <v>4000</v>
      </c>
      <c r="G95" s="20">
        <v>1583.3333333333333</v>
      </c>
      <c r="H95" s="21">
        <f t="shared" si="3"/>
        <v>0.125</v>
      </c>
      <c r="I95" s="22">
        <f t="shared" si="4"/>
        <v>500</v>
      </c>
      <c r="J95" s="22">
        <f t="shared" si="5"/>
        <v>1916.666666666667</v>
      </c>
    </row>
    <row r="96" spans="1:10" ht="28.5">
      <c r="A96" s="16">
        <v>95</v>
      </c>
      <c r="B96" s="17">
        <v>37895</v>
      </c>
      <c r="C96" s="40" t="s">
        <v>631</v>
      </c>
      <c r="D96" s="18" t="s">
        <v>76</v>
      </c>
      <c r="E96" s="19" t="s">
        <v>603</v>
      </c>
      <c r="F96" s="20">
        <v>4476.7886502748934</v>
      </c>
      <c r="G96" s="20">
        <v>1772.0621740671452</v>
      </c>
      <c r="H96" s="21">
        <f t="shared" si="3"/>
        <v>0.125</v>
      </c>
      <c r="I96" s="22">
        <f t="shared" si="4"/>
        <v>559.59858128436167</v>
      </c>
      <c r="J96" s="22">
        <f t="shared" si="5"/>
        <v>2145.1278949233865</v>
      </c>
    </row>
    <row r="97" spans="1:10" ht="28.5">
      <c r="A97" s="16">
        <v>96</v>
      </c>
      <c r="B97" s="17">
        <v>37895</v>
      </c>
      <c r="C97" s="40" t="s">
        <v>631</v>
      </c>
      <c r="D97" s="18" t="s">
        <v>104</v>
      </c>
      <c r="E97" s="19" t="s">
        <v>603</v>
      </c>
      <c r="F97" s="20">
        <v>6395.4123575355616</v>
      </c>
      <c r="G97" s="20">
        <v>2531.5173915244932</v>
      </c>
      <c r="H97" s="21">
        <f t="shared" si="3"/>
        <v>0.125</v>
      </c>
      <c r="I97" s="22">
        <f t="shared" si="4"/>
        <v>799.4265446919452</v>
      </c>
      <c r="J97" s="22">
        <f t="shared" si="5"/>
        <v>3064.4684213191231</v>
      </c>
    </row>
    <row r="98" spans="1:10" ht="28.5">
      <c r="A98" s="16">
        <v>97</v>
      </c>
      <c r="B98" s="17">
        <v>37895</v>
      </c>
      <c r="C98" s="40" t="s">
        <v>631</v>
      </c>
      <c r="D98" s="18" t="s">
        <v>121</v>
      </c>
      <c r="E98" s="19" t="s">
        <v>603</v>
      </c>
      <c r="F98" s="20">
        <v>7994.2654469194522</v>
      </c>
      <c r="G98" s="20">
        <v>3164.3967394056162</v>
      </c>
      <c r="H98" s="21">
        <f t="shared" si="3"/>
        <v>0.125</v>
      </c>
      <c r="I98" s="22">
        <f t="shared" si="4"/>
        <v>999.28318086493152</v>
      </c>
      <c r="J98" s="22">
        <f t="shared" si="5"/>
        <v>3830.5855266489043</v>
      </c>
    </row>
    <row r="99" spans="1:10" ht="28.5">
      <c r="A99" s="16">
        <v>98</v>
      </c>
      <c r="B99" s="17">
        <v>37895</v>
      </c>
      <c r="C99" s="40" t="s">
        <v>631</v>
      </c>
      <c r="D99" s="18" t="s">
        <v>85</v>
      </c>
      <c r="E99" s="19" t="s">
        <v>603</v>
      </c>
      <c r="F99" s="20">
        <v>8314.0360647962298</v>
      </c>
      <c r="G99" s="20">
        <v>3290.9726089818409</v>
      </c>
      <c r="H99" s="21">
        <f t="shared" si="3"/>
        <v>0.125</v>
      </c>
      <c r="I99" s="22">
        <f t="shared" si="4"/>
        <v>1039.2545080995287</v>
      </c>
      <c r="J99" s="22">
        <f t="shared" si="5"/>
        <v>3983.8089477148596</v>
      </c>
    </row>
    <row r="100" spans="1:10" ht="28.5">
      <c r="A100" s="16">
        <v>99</v>
      </c>
      <c r="B100" s="17">
        <v>37895</v>
      </c>
      <c r="C100" s="40" t="s">
        <v>631</v>
      </c>
      <c r="D100" s="18" t="s">
        <v>122</v>
      </c>
      <c r="E100" s="19" t="s">
        <v>603</v>
      </c>
      <c r="F100" s="20">
        <v>10792.25835334126</v>
      </c>
      <c r="G100" s="20">
        <v>4271.9355981975823</v>
      </c>
      <c r="H100" s="21">
        <f t="shared" si="3"/>
        <v>0.125</v>
      </c>
      <c r="I100" s="22">
        <f t="shared" si="4"/>
        <v>1349.0322941676575</v>
      </c>
      <c r="J100" s="22">
        <f t="shared" si="5"/>
        <v>5171.2904609760199</v>
      </c>
    </row>
    <row r="101" spans="1:10" ht="28.5">
      <c r="A101" s="16">
        <v>100</v>
      </c>
      <c r="B101" s="17">
        <v>37895</v>
      </c>
      <c r="C101" s="40" t="s">
        <v>631</v>
      </c>
      <c r="D101" s="18" t="s">
        <v>116</v>
      </c>
      <c r="E101" s="19" t="s">
        <v>603</v>
      </c>
      <c r="F101" s="20">
        <v>11191.971625687233</v>
      </c>
      <c r="G101" s="20">
        <v>4430.1554351678624</v>
      </c>
      <c r="H101" s="21">
        <f t="shared" si="3"/>
        <v>0.125</v>
      </c>
      <c r="I101" s="22">
        <f t="shared" si="4"/>
        <v>1398.9964532109041</v>
      </c>
      <c r="J101" s="22">
        <f t="shared" si="5"/>
        <v>5362.8197373084658</v>
      </c>
    </row>
    <row r="102" spans="1:10" ht="28.5">
      <c r="A102" s="16">
        <v>101</v>
      </c>
      <c r="B102" s="17">
        <v>37895</v>
      </c>
      <c r="C102" s="40" t="s">
        <v>631</v>
      </c>
      <c r="D102" s="18" t="s">
        <v>118</v>
      </c>
      <c r="E102" s="19" t="s">
        <v>603</v>
      </c>
      <c r="F102" s="20">
        <v>11991.398170379178</v>
      </c>
      <c r="G102" s="20">
        <v>4746.5951091084244</v>
      </c>
      <c r="H102" s="21">
        <f t="shared" si="3"/>
        <v>0.125</v>
      </c>
      <c r="I102" s="22">
        <f t="shared" si="4"/>
        <v>1498.9247712973972</v>
      </c>
      <c r="J102" s="22">
        <f t="shared" si="5"/>
        <v>5745.878289973356</v>
      </c>
    </row>
    <row r="103" spans="1:10" ht="28.5">
      <c r="A103" s="16">
        <v>102</v>
      </c>
      <c r="B103" s="17">
        <v>37895</v>
      </c>
      <c r="C103" s="40" t="s">
        <v>631</v>
      </c>
      <c r="D103" s="18" t="s">
        <v>120</v>
      </c>
      <c r="E103" s="19" t="s">
        <v>603</v>
      </c>
      <c r="F103" s="20">
        <v>11991.398170379178</v>
      </c>
      <c r="G103" s="20">
        <v>4746.5951091084244</v>
      </c>
      <c r="H103" s="21">
        <f t="shared" si="3"/>
        <v>0.125</v>
      </c>
      <c r="I103" s="22">
        <f t="shared" si="4"/>
        <v>1498.9247712973972</v>
      </c>
      <c r="J103" s="22">
        <f t="shared" si="5"/>
        <v>5745.878289973356</v>
      </c>
    </row>
    <row r="104" spans="1:10" ht="28.5">
      <c r="A104" s="16">
        <v>103</v>
      </c>
      <c r="B104" s="17">
        <v>37895</v>
      </c>
      <c r="C104" s="40" t="s">
        <v>631</v>
      </c>
      <c r="D104" s="18" t="s">
        <v>112</v>
      </c>
      <c r="E104" s="19" t="s">
        <v>603</v>
      </c>
      <c r="F104" s="20">
        <v>13190.537987417096</v>
      </c>
      <c r="G104" s="20">
        <v>5221.2546200192673</v>
      </c>
      <c r="H104" s="21">
        <f t="shared" si="3"/>
        <v>0.125</v>
      </c>
      <c r="I104" s="22">
        <f t="shared" si="4"/>
        <v>1648.817248427137</v>
      </c>
      <c r="J104" s="22">
        <f t="shared" si="5"/>
        <v>6320.4661189706912</v>
      </c>
    </row>
    <row r="105" spans="1:10" ht="28.5">
      <c r="A105" s="16">
        <v>104</v>
      </c>
      <c r="B105" s="17">
        <v>37895</v>
      </c>
      <c r="C105" s="40" t="s">
        <v>631</v>
      </c>
      <c r="D105" s="18" t="s">
        <v>113</v>
      </c>
      <c r="E105" s="19" t="s">
        <v>603</v>
      </c>
      <c r="F105" s="20">
        <v>15588.817621492932</v>
      </c>
      <c r="G105" s="20">
        <v>6170.5736418409515</v>
      </c>
      <c r="H105" s="21">
        <f t="shared" si="3"/>
        <v>0.125</v>
      </c>
      <c r="I105" s="22">
        <f t="shared" si="4"/>
        <v>1948.6022026866165</v>
      </c>
      <c r="J105" s="22">
        <f t="shared" si="5"/>
        <v>7469.6417769653626</v>
      </c>
    </row>
    <row r="106" spans="1:10" ht="28.5">
      <c r="A106" s="16">
        <v>105</v>
      </c>
      <c r="B106" s="17">
        <v>37895</v>
      </c>
      <c r="C106" s="40" t="s">
        <v>631</v>
      </c>
      <c r="D106" s="18" t="s">
        <v>119</v>
      </c>
      <c r="E106" s="19" t="s">
        <v>603</v>
      </c>
      <c r="F106" s="20">
        <v>17000</v>
      </c>
      <c r="G106" s="20">
        <v>6729.1666666666661</v>
      </c>
      <c r="H106" s="21">
        <f t="shared" si="3"/>
        <v>0.125</v>
      </c>
      <c r="I106" s="22">
        <f t="shared" si="4"/>
        <v>2125</v>
      </c>
      <c r="J106" s="22">
        <f t="shared" si="5"/>
        <v>8145.8333333333339</v>
      </c>
    </row>
    <row r="107" spans="1:10" ht="28.5">
      <c r="A107" s="16">
        <v>106</v>
      </c>
      <c r="B107" s="17">
        <v>37895</v>
      </c>
      <c r="C107" s="40" t="s">
        <v>631</v>
      </c>
      <c r="D107" s="18" t="s">
        <v>83</v>
      </c>
      <c r="E107" s="19" t="s">
        <v>603</v>
      </c>
      <c r="F107" s="20">
        <v>20385.376889644602</v>
      </c>
      <c r="G107" s="20">
        <v>8069.2116854843207</v>
      </c>
      <c r="H107" s="21">
        <f t="shared" si="3"/>
        <v>0.125</v>
      </c>
      <c r="I107" s="22">
        <f t="shared" si="4"/>
        <v>2548.1721112055752</v>
      </c>
      <c r="J107" s="22">
        <f t="shared" si="5"/>
        <v>9767.9930929547063</v>
      </c>
    </row>
    <row r="108" spans="1:10" ht="28.5">
      <c r="A108" s="16">
        <v>107</v>
      </c>
      <c r="B108" s="17">
        <v>37895</v>
      </c>
      <c r="C108" s="40" t="s">
        <v>631</v>
      </c>
      <c r="D108" s="18" t="s">
        <v>84</v>
      </c>
      <c r="E108" s="19" t="s">
        <v>603</v>
      </c>
      <c r="F108" s="20">
        <v>21584.51670668252</v>
      </c>
      <c r="G108" s="20">
        <v>8543.8711963951646</v>
      </c>
      <c r="H108" s="21">
        <f t="shared" si="3"/>
        <v>0.125</v>
      </c>
      <c r="I108" s="22">
        <f t="shared" si="4"/>
        <v>2698.064588335315</v>
      </c>
      <c r="J108" s="22">
        <f t="shared" si="5"/>
        <v>10342.58092195204</v>
      </c>
    </row>
    <row r="109" spans="1:10" ht="28.5">
      <c r="A109" s="16">
        <v>108</v>
      </c>
      <c r="B109" s="17">
        <v>37895</v>
      </c>
      <c r="C109" s="40" t="s">
        <v>631</v>
      </c>
      <c r="D109" s="18" t="s">
        <v>86</v>
      </c>
      <c r="E109" s="19" t="s">
        <v>603</v>
      </c>
      <c r="F109" s="20">
        <v>27180.502519526137</v>
      </c>
      <c r="G109" s="20">
        <v>10758.948913979095</v>
      </c>
      <c r="H109" s="21">
        <f t="shared" si="3"/>
        <v>0.125</v>
      </c>
      <c r="I109" s="22">
        <f t="shared" si="4"/>
        <v>3397.5628149407671</v>
      </c>
      <c r="J109" s="22">
        <f t="shared" si="5"/>
        <v>13023.990790606276</v>
      </c>
    </row>
    <row r="110" spans="1:10" ht="28.5">
      <c r="A110" s="16">
        <v>109</v>
      </c>
      <c r="B110" s="17">
        <v>37895</v>
      </c>
      <c r="C110" s="40" t="s">
        <v>631</v>
      </c>
      <c r="D110" s="18" t="s">
        <v>103</v>
      </c>
      <c r="E110" s="19" t="s">
        <v>603</v>
      </c>
      <c r="F110" s="20">
        <v>30378.208698293918</v>
      </c>
      <c r="G110" s="20">
        <v>12024.707609741341</v>
      </c>
      <c r="H110" s="21">
        <f t="shared" si="3"/>
        <v>0.125</v>
      </c>
      <c r="I110" s="22">
        <f t="shared" si="4"/>
        <v>3797.2760872867398</v>
      </c>
      <c r="J110" s="22">
        <f t="shared" si="5"/>
        <v>14556.225001265837</v>
      </c>
    </row>
    <row r="111" spans="1:10" ht="28.5">
      <c r="A111" s="16">
        <v>110</v>
      </c>
      <c r="B111" s="17">
        <v>37895</v>
      </c>
      <c r="C111" s="40" t="s">
        <v>631</v>
      </c>
      <c r="D111" s="18" t="s">
        <v>77</v>
      </c>
      <c r="E111" s="19" t="s">
        <v>603</v>
      </c>
      <c r="F111" s="20">
        <v>39971.327234597258</v>
      </c>
      <c r="G111" s="20">
        <v>15821.983697028081</v>
      </c>
      <c r="H111" s="21">
        <f t="shared" si="3"/>
        <v>0.125</v>
      </c>
      <c r="I111" s="22">
        <f t="shared" si="4"/>
        <v>4996.4159043246573</v>
      </c>
      <c r="J111" s="22">
        <f t="shared" si="5"/>
        <v>19152.927633244519</v>
      </c>
    </row>
    <row r="112" spans="1:10" ht="28.5">
      <c r="A112" s="16">
        <v>111</v>
      </c>
      <c r="B112" s="17">
        <v>37895</v>
      </c>
      <c r="C112" s="40" t="s">
        <v>631</v>
      </c>
      <c r="D112" s="18" t="s">
        <v>98</v>
      </c>
      <c r="E112" s="19" t="s">
        <v>603</v>
      </c>
      <c r="F112" s="20">
        <v>41182.578363787252</v>
      </c>
      <c r="G112" s="20">
        <v>16301.43726899912</v>
      </c>
      <c r="H112" s="21">
        <f t="shared" si="3"/>
        <v>0.125</v>
      </c>
      <c r="I112" s="22">
        <f t="shared" si="4"/>
        <v>5147.8222954734065</v>
      </c>
      <c r="J112" s="22">
        <f t="shared" si="5"/>
        <v>19733.318799314722</v>
      </c>
    </row>
    <row r="113" spans="1:10" ht="28.5">
      <c r="A113" s="16">
        <v>112</v>
      </c>
      <c r="B113" s="17">
        <v>37895</v>
      </c>
      <c r="C113" s="40" t="s">
        <v>631</v>
      </c>
      <c r="D113" s="18" t="s">
        <v>100</v>
      </c>
      <c r="E113" s="19" t="s">
        <v>603</v>
      </c>
      <c r="F113" s="20">
        <v>172676.13365346016</v>
      </c>
      <c r="G113" s="20">
        <v>68350.969571161317</v>
      </c>
      <c r="H113" s="21">
        <f t="shared" si="3"/>
        <v>0.125</v>
      </c>
      <c r="I113" s="22">
        <f t="shared" si="4"/>
        <v>21584.51670668252</v>
      </c>
      <c r="J113" s="22">
        <f t="shared" si="5"/>
        <v>82740.647375616318</v>
      </c>
    </row>
    <row r="114" spans="1:10" ht="28.5">
      <c r="A114" s="16">
        <v>113</v>
      </c>
      <c r="B114" s="17">
        <v>37895</v>
      </c>
      <c r="C114" s="40" t="s">
        <v>631</v>
      </c>
      <c r="D114" s="18" t="s">
        <v>92</v>
      </c>
      <c r="E114" s="19" t="s">
        <v>603</v>
      </c>
      <c r="F114" s="20">
        <v>340000</v>
      </c>
      <c r="G114" s="20">
        <v>134583.33333333331</v>
      </c>
      <c r="H114" s="21">
        <f t="shared" si="3"/>
        <v>0.125</v>
      </c>
      <c r="I114" s="22">
        <f t="shared" si="4"/>
        <v>42500</v>
      </c>
      <c r="J114" s="22">
        <f t="shared" si="5"/>
        <v>162916.66666666669</v>
      </c>
    </row>
    <row r="115" spans="1:10" ht="28.5">
      <c r="A115" s="16">
        <v>114</v>
      </c>
      <c r="B115" s="17">
        <v>37895</v>
      </c>
      <c r="C115" s="40" t="s">
        <v>89</v>
      </c>
      <c r="D115" s="18" t="s">
        <v>90</v>
      </c>
      <c r="E115" s="19" t="s">
        <v>603</v>
      </c>
      <c r="F115" s="20">
        <v>17000</v>
      </c>
      <c r="G115" s="20">
        <v>6729.1666666666661</v>
      </c>
      <c r="H115" s="21">
        <f t="shared" si="3"/>
        <v>0.125</v>
      </c>
      <c r="I115" s="22">
        <f t="shared" si="4"/>
        <v>2125</v>
      </c>
      <c r="J115" s="22">
        <f t="shared" si="5"/>
        <v>8145.8333333333339</v>
      </c>
    </row>
    <row r="116" spans="1:10" ht="28.5">
      <c r="A116" s="16">
        <v>115</v>
      </c>
      <c r="B116" s="17">
        <v>37895</v>
      </c>
      <c r="C116" s="40" t="s">
        <v>89</v>
      </c>
      <c r="D116" s="18" t="s">
        <v>107</v>
      </c>
      <c r="E116" s="19" t="s">
        <v>603</v>
      </c>
      <c r="F116" s="20">
        <v>1540000</v>
      </c>
      <c r="G116" s="20">
        <v>609583.33333333326</v>
      </c>
      <c r="H116" s="21">
        <f t="shared" si="3"/>
        <v>0.125</v>
      </c>
      <c r="I116" s="22">
        <f t="shared" si="4"/>
        <v>192500</v>
      </c>
      <c r="J116" s="22">
        <f t="shared" si="5"/>
        <v>737916.66666666674</v>
      </c>
    </row>
    <row r="117" spans="1:10" ht="28.5">
      <c r="A117" s="16">
        <v>116</v>
      </c>
      <c r="B117" s="17">
        <v>37895</v>
      </c>
      <c r="C117" s="40" t="s">
        <v>590</v>
      </c>
      <c r="D117" s="18" t="s">
        <v>79</v>
      </c>
      <c r="E117" s="19" t="s">
        <v>603</v>
      </c>
      <c r="F117" s="20">
        <v>572000</v>
      </c>
      <c r="G117" s="20">
        <v>226416.66666666666</v>
      </c>
      <c r="H117" s="21">
        <f t="shared" si="3"/>
        <v>0.125</v>
      </c>
      <c r="I117" s="22">
        <f t="shared" si="4"/>
        <v>71500</v>
      </c>
      <c r="J117" s="22">
        <f t="shared" si="5"/>
        <v>274083.33333333337</v>
      </c>
    </row>
    <row r="118" spans="1:10">
      <c r="A118" s="16">
        <v>117</v>
      </c>
      <c r="B118" s="17">
        <v>37895</v>
      </c>
      <c r="C118" s="40" t="s">
        <v>636</v>
      </c>
      <c r="D118" s="18" t="s">
        <v>611</v>
      </c>
      <c r="E118" s="19" t="s">
        <v>606</v>
      </c>
      <c r="F118" s="20">
        <v>20693.806421339868</v>
      </c>
      <c r="G118" s="20">
        <v>2621.2154800363833</v>
      </c>
      <c r="H118" s="21">
        <f t="shared" si="3"/>
        <v>0.04</v>
      </c>
      <c r="I118" s="22">
        <f t="shared" si="4"/>
        <v>827.75225685359476</v>
      </c>
      <c r="J118" s="22">
        <f t="shared" si="5"/>
        <v>17244.838684449893</v>
      </c>
    </row>
    <row r="119" spans="1:10">
      <c r="A119" s="16">
        <v>118</v>
      </c>
      <c r="B119" s="17">
        <v>37895</v>
      </c>
      <c r="C119" s="40" t="s">
        <v>636</v>
      </c>
      <c r="D119" s="18" t="s">
        <v>109</v>
      </c>
      <c r="E119" s="19" t="s">
        <v>606</v>
      </c>
      <c r="F119" s="20">
        <v>72428.322474689543</v>
      </c>
      <c r="G119" s="20">
        <v>9174.2541801273419</v>
      </c>
      <c r="H119" s="21">
        <f t="shared" si="3"/>
        <v>0.04</v>
      </c>
      <c r="I119" s="22">
        <f t="shared" si="4"/>
        <v>2897.1328989875819</v>
      </c>
      <c r="J119" s="22">
        <f t="shared" si="5"/>
        <v>60356.935395574619</v>
      </c>
    </row>
    <row r="120" spans="1:10" ht="28.5">
      <c r="A120" s="16">
        <v>119</v>
      </c>
      <c r="B120" s="17">
        <v>37895</v>
      </c>
      <c r="C120" s="40" t="s">
        <v>636</v>
      </c>
      <c r="D120" s="18" t="s">
        <v>108</v>
      </c>
      <c r="E120" s="19" t="s">
        <v>606</v>
      </c>
      <c r="F120" s="20">
        <v>129336.29013337418</v>
      </c>
      <c r="G120" s="20">
        <v>16382.596750227396</v>
      </c>
      <c r="H120" s="21">
        <f t="shared" si="3"/>
        <v>0.04</v>
      </c>
      <c r="I120" s="22">
        <f t="shared" si="4"/>
        <v>5173.4516053349671</v>
      </c>
      <c r="J120" s="22">
        <f t="shared" si="5"/>
        <v>107780.24177781181</v>
      </c>
    </row>
    <row r="121" spans="1:10">
      <c r="A121" s="16">
        <v>120</v>
      </c>
      <c r="B121" s="17">
        <v>37895</v>
      </c>
      <c r="C121" s="40" t="s">
        <v>636</v>
      </c>
      <c r="D121" s="18" t="s">
        <v>114</v>
      </c>
      <c r="E121" s="19" t="s">
        <v>606</v>
      </c>
      <c r="F121" s="20">
        <v>196160.04003561751</v>
      </c>
      <c r="G121" s="20">
        <v>24846.938404511548</v>
      </c>
      <c r="H121" s="21">
        <f t="shared" si="3"/>
        <v>0.04</v>
      </c>
      <c r="I121" s="22">
        <f t="shared" si="4"/>
        <v>7846.4016014247009</v>
      </c>
      <c r="J121" s="22">
        <f t="shared" si="5"/>
        <v>163466.70002968126</v>
      </c>
    </row>
    <row r="122" spans="1:10" ht="28.5">
      <c r="A122" s="16">
        <v>121</v>
      </c>
      <c r="B122" s="17">
        <v>37895</v>
      </c>
      <c r="C122" s="40" t="s">
        <v>636</v>
      </c>
      <c r="D122" s="18" t="s">
        <v>610</v>
      </c>
      <c r="E122" s="19" t="s">
        <v>606</v>
      </c>
      <c r="F122" s="20">
        <v>1411759.5615948131</v>
      </c>
      <c r="G122" s="20">
        <v>178822.87780200967</v>
      </c>
      <c r="H122" s="21">
        <f t="shared" si="3"/>
        <v>0.04</v>
      </c>
      <c r="I122" s="22">
        <f t="shared" si="4"/>
        <v>56470.382463792528</v>
      </c>
      <c r="J122" s="22">
        <f t="shared" si="5"/>
        <v>1176466.3013290109</v>
      </c>
    </row>
    <row r="123" spans="1:10">
      <c r="A123" s="16">
        <v>122</v>
      </c>
      <c r="B123" s="17">
        <v>37895</v>
      </c>
      <c r="C123" s="40" t="s">
        <v>636</v>
      </c>
      <c r="D123" s="18" t="s">
        <v>612</v>
      </c>
      <c r="E123" s="19" t="s">
        <v>606</v>
      </c>
      <c r="F123" s="20">
        <v>3669621.9793401663</v>
      </c>
      <c r="G123" s="20">
        <v>464818.78404975438</v>
      </c>
      <c r="H123" s="21">
        <f t="shared" si="3"/>
        <v>0.04</v>
      </c>
      <c r="I123" s="22">
        <f t="shared" si="4"/>
        <v>146784.87917360666</v>
      </c>
      <c r="J123" s="22">
        <f t="shared" si="5"/>
        <v>3058018.3161168052</v>
      </c>
    </row>
    <row r="124" spans="1:10" ht="28.5">
      <c r="A124" s="16">
        <v>123</v>
      </c>
      <c r="B124" s="17">
        <v>37895</v>
      </c>
      <c r="C124" s="40" t="s">
        <v>94</v>
      </c>
      <c r="D124" s="18" t="s">
        <v>95</v>
      </c>
      <c r="E124" s="19" t="s">
        <v>603</v>
      </c>
      <c r="F124" s="20">
        <v>327.76488332369752</v>
      </c>
      <c r="G124" s="20">
        <v>129.74026631563027</v>
      </c>
      <c r="H124" s="21">
        <f t="shared" si="3"/>
        <v>0.125</v>
      </c>
      <c r="I124" s="22">
        <f t="shared" si="4"/>
        <v>40.97061041546219</v>
      </c>
      <c r="J124" s="22">
        <f t="shared" si="5"/>
        <v>157.05400659260505</v>
      </c>
    </row>
    <row r="125" spans="1:10" ht="28.5">
      <c r="A125" s="16">
        <v>124</v>
      </c>
      <c r="B125" s="17">
        <v>37895</v>
      </c>
      <c r="C125" s="40" t="s">
        <v>94</v>
      </c>
      <c r="D125" s="18" t="s">
        <v>97</v>
      </c>
      <c r="E125" s="19" t="s">
        <v>603</v>
      </c>
      <c r="F125" s="20">
        <v>655.52976664739504</v>
      </c>
      <c r="G125" s="20">
        <v>259.48053263126053</v>
      </c>
      <c r="H125" s="21">
        <f t="shared" si="3"/>
        <v>0.125</v>
      </c>
      <c r="I125" s="22">
        <f t="shared" si="4"/>
        <v>81.941220830924379</v>
      </c>
      <c r="J125" s="22">
        <f t="shared" si="5"/>
        <v>314.1080131852101</v>
      </c>
    </row>
    <row r="126" spans="1:10" ht="28.5">
      <c r="A126" s="16">
        <v>125</v>
      </c>
      <c r="B126" s="17">
        <v>37895</v>
      </c>
      <c r="C126" s="40" t="s">
        <v>94</v>
      </c>
      <c r="D126" s="18" t="s">
        <v>111</v>
      </c>
      <c r="E126" s="19" t="s">
        <v>603</v>
      </c>
      <c r="F126" s="20">
        <v>983.29464997109255</v>
      </c>
      <c r="G126" s="20">
        <v>389.2207989468908</v>
      </c>
      <c r="H126" s="21">
        <f t="shared" si="3"/>
        <v>0.125</v>
      </c>
      <c r="I126" s="22">
        <f t="shared" si="4"/>
        <v>122.91183124638657</v>
      </c>
      <c r="J126" s="22">
        <f t="shared" si="5"/>
        <v>471.1620197778152</v>
      </c>
    </row>
    <row r="127" spans="1:10" ht="28.5">
      <c r="A127" s="16">
        <v>126</v>
      </c>
      <c r="B127" s="17">
        <v>37895</v>
      </c>
      <c r="C127" s="40" t="s">
        <v>94</v>
      </c>
      <c r="D127" s="18" t="s">
        <v>110</v>
      </c>
      <c r="E127" s="19" t="s">
        <v>603</v>
      </c>
      <c r="F127" s="20">
        <v>1019.1489305005263</v>
      </c>
      <c r="G127" s="20">
        <v>403.41311832312493</v>
      </c>
      <c r="H127" s="21">
        <f t="shared" si="3"/>
        <v>0.125</v>
      </c>
      <c r="I127" s="22">
        <f t="shared" si="4"/>
        <v>127.39361631256578</v>
      </c>
      <c r="J127" s="22">
        <f t="shared" si="5"/>
        <v>488.34219586483562</v>
      </c>
    </row>
    <row r="128" spans="1:10" ht="28.5">
      <c r="A128" s="16">
        <v>127</v>
      </c>
      <c r="B128" s="17">
        <v>37895</v>
      </c>
      <c r="C128" s="40" t="s">
        <v>94</v>
      </c>
      <c r="D128" s="18" t="s">
        <v>96</v>
      </c>
      <c r="E128" s="19" t="s">
        <v>603</v>
      </c>
      <c r="F128" s="20">
        <v>5436.100503905227</v>
      </c>
      <c r="G128" s="20">
        <v>2151.7897827958191</v>
      </c>
      <c r="H128" s="21">
        <f t="shared" si="3"/>
        <v>0.125</v>
      </c>
      <c r="I128" s="22">
        <f t="shared" si="4"/>
        <v>679.51256298815338</v>
      </c>
      <c r="J128" s="22">
        <f t="shared" si="5"/>
        <v>2604.7981581212543</v>
      </c>
    </row>
    <row r="129" spans="1:10" ht="28.5">
      <c r="A129" s="16">
        <v>128</v>
      </c>
      <c r="B129" s="17">
        <v>37895</v>
      </c>
      <c r="C129" s="40" t="s">
        <v>87</v>
      </c>
      <c r="D129" s="18" t="s">
        <v>93</v>
      </c>
      <c r="E129" s="19" t="s">
        <v>603</v>
      </c>
      <c r="F129" s="20">
        <v>31977.061787677809</v>
      </c>
      <c r="G129" s="20">
        <v>12657.586957622465</v>
      </c>
      <c r="H129" s="21">
        <f t="shared" si="3"/>
        <v>0.125</v>
      </c>
      <c r="I129" s="22">
        <f t="shared" si="4"/>
        <v>3997.1327234597261</v>
      </c>
      <c r="J129" s="22">
        <f t="shared" si="5"/>
        <v>15322.342106595617</v>
      </c>
    </row>
    <row r="130" spans="1:10" ht="28.5">
      <c r="A130" s="16">
        <v>129</v>
      </c>
      <c r="B130" s="17">
        <v>37895</v>
      </c>
      <c r="C130" s="40" t="s">
        <v>87</v>
      </c>
      <c r="D130" s="18" t="s">
        <v>88</v>
      </c>
      <c r="E130" s="19" t="s">
        <v>603</v>
      </c>
      <c r="F130" s="20">
        <v>2462233.7576511912</v>
      </c>
      <c r="G130" s="20">
        <v>974634.19573692977</v>
      </c>
      <c r="H130" s="21">
        <f t="shared" ref="H130:H193" si="6">VLOOKUP(E130,stope,2,FALSE)</f>
        <v>0.125</v>
      </c>
      <c r="I130" s="22">
        <f t="shared" si="4"/>
        <v>307779.2197063989</v>
      </c>
      <c r="J130" s="22">
        <f t="shared" si="5"/>
        <v>1179820.3422078625</v>
      </c>
    </row>
    <row r="131" spans="1:10" ht="28.5">
      <c r="A131" s="16">
        <v>130</v>
      </c>
      <c r="B131" s="17">
        <v>37897</v>
      </c>
      <c r="C131" s="40" t="s">
        <v>628</v>
      </c>
      <c r="D131" s="18" t="s">
        <v>123</v>
      </c>
      <c r="E131" s="19" t="s">
        <v>604</v>
      </c>
      <c r="F131" s="20">
        <v>2804.4684210526316</v>
      </c>
      <c r="G131" s="20">
        <v>2664.2449999999999</v>
      </c>
      <c r="H131" s="21">
        <f t="shared" si="6"/>
        <v>0.3</v>
      </c>
      <c r="I131" s="22">
        <f t="shared" ref="I131:I194" si="7">IF(F131*H131&gt;F131-G131,F131-G131,F131*H131)</f>
        <v>140.22342105263169</v>
      </c>
      <c r="J131" s="22">
        <f t="shared" ref="J131:J194" si="8">+F131-G131-I131</f>
        <v>0</v>
      </c>
    </row>
    <row r="132" spans="1:10" ht="28.5">
      <c r="A132" s="16">
        <v>131</v>
      </c>
      <c r="B132" s="17">
        <v>37897</v>
      </c>
      <c r="C132" s="40" t="s">
        <v>636</v>
      </c>
      <c r="D132" s="18" t="s">
        <v>123</v>
      </c>
      <c r="E132" s="19" t="s">
        <v>604</v>
      </c>
      <c r="F132" s="20">
        <v>2804.4684210526316</v>
      </c>
      <c r="G132" s="20">
        <v>2664.2449999999999</v>
      </c>
      <c r="H132" s="21">
        <f t="shared" si="6"/>
        <v>0.3</v>
      </c>
      <c r="I132" s="22">
        <f t="shared" si="7"/>
        <v>140.22342105263169</v>
      </c>
      <c r="J132" s="22">
        <f t="shared" si="8"/>
        <v>0</v>
      </c>
    </row>
    <row r="133" spans="1:10" ht="28.5">
      <c r="A133" s="16">
        <v>132</v>
      </c>
      <c r="B133" s="17">
        <v>37909</v>
      </c>
      <c r="C133" s="40" t="s">
        <v>628</v>
      </c>
      <c r="D133" s="18" t="s">
        <v>124</v>
      </c>
      <c r="E133" s="19" t="s">
        <v>604</v>
      </c>
      <c r="F133" s="20">
        <v>2237.5</v>
      </c>
      <c r="G133" s="20">
        <v>2125.625</v>
      </c>
      <c r="H133" s="21">
        <f t="shared" si="6"/>
        <v>0.3</v>
      </c>
      <c r="I133" s="22">
        <f t="shared" si="7"/>
        <v>111.875</v>
      </c>
      <c r="J133" s="22">
        <f t="shared" si="8"/>
        <v>0</v>
      </c>
    </row>
    <row r="134" spans="1:10">
      <c r="A134" s="16">
        <v>133</v>
      </c>
      <c r="B134" s="17">
        <v>37915</v>
      </c>
      <c r="C134" s="40" t="s">
        <v>628</v>
      </c>
      <c r="D134" s="18" t="s">
        <v>125</v>
      </c>
      <c r="E134" s="19" t="s">
        <v>604</v>
      </c>
      <c r="F134" s="20">
        <v>627.60749999999996</v>
      </c>
      <c r="G134" s="20">
        <v>596.22712499999989</v>
      </c>
      <c r="H134" s="21">
        <f t="shared" si="6"/>
        <v>0.3</v>
      </c>
      <c r="I134" s="22">
        <f t="shared" si="7"/>
        <v>31.380375000000072</v>
      </c>
      <c r="J134" s="22">
        <f t="shared" si="8"/>
        <v>0</v>
      </c>
    </row>
    <row r="135" spans="1:10" ht="28.5">
      <c r="A135" s="16">
        <v>134</v>
      </c>
      <c r="B135" s="17">
        <v>37915</v>
      </c>
      <c r="C135" s="40" t="s">
        <v>636</v>
      </c>
      <c r="D135" s="18" t="s">
        <v>126</v>
      </c>
      <c r="E135" s="19" t="s">
        <v>604</v>
      </c>
      <c r="F135" s="20">
        <v>257.89473684210526</v>
      </c>
      <c r="G135" s="20">
        <v>245</v>
      </c>
      <c r="H135" s="21">
        <f t="shared" si="6"/>
        <v>0.3</v>
      </c>
      <c r="I135" s="22">
        <f t="shared" si="7"/>
        <v>12.89473684210526</v>
      </c>
      <c r="J135" s="22">
        <f t="shared" si="8"/>
        <v>0</v>
      </c>
    </row>
    <row r="136" spans="1:10">
      <c r="A136" s="16">
        <v>135</v>
      </c>
      <c r="B136" s="17">
        <v>37917</v>
      </c>
      <c r="C136" s="40" t="s">
        <v>628</v>
      </c>
      <c r="D136" s="18" t="s">
        <v>127</v>
      </c>
      <c r="E136" s="19" t="s">
        <v>604</v>
      </c>
      <c r="F136" s="20">
        <v>1425</v>
      </c>
      <c r="G136" s="20">
        <v>1353.75</v>
      </c>
      <c r="H136" s="21">
        <f t="shared" si="6"/>
        <v>0.3</v>
      </c>
      <c r="I136" s="22">
        <f t="shared" si="7"/>
        <v>71.25</v>
      </c>
      <c r="J136" s="22">
        <f t="shared" si="8"/>
        <v>0</v>
      </c>
    </row>
    <row r="137" spans="1:10" ht="28.5">
      <c r="A137" s="16">
        <v>136</v>
      </c>
      <c r="B137" s="17">
        <v>37922</v>
      </c>
      <c r="C137" s="40" t="s">
        <v>636</v>
      </c>
      <c r="D137" s="18" t="s">
        <v>128</v>
      </c>
      <c r="E137" s="19" t="s">
        <v>604</v>
      </c>
      <c r="F137" s="20">
        <v>2375</v>
      </c>
      <c r="G137" s="20">
        <v>2256.25</v>
      </c>
      <c r="H137" s="21">
        <f t="shared" si="6"/>
        <v>0.3</v>
      </c>
      <c r="I137" s="22">
        <f t="shared" si="7"/>
        <v>118.75</v>
      </c>
      <c r="J137" s="22">
        <f t="shared" si="8"/>
        <v>0</v>
      </c>
    </row>
    <row r="138" spans="1:10">
      <c r="A138" s="16">
        <v>137</v>
      </c>
      <c r="B138" s="17">
        <v>37923</v>
      </c>
      <c r="C138" s="40" t="s">
        <v>636</v>
      </c>
      <c r="D138" s="18" t="s">
        <v>129</v>
      </c>
      <c r="E138" s="19" t="s">
        <v>604</v>
      </c>
      <c r="F138" s="20">
        <v>147.8125</v>
      </c>
      <c r="G138" s="20">
        <v>140.421875</v>
      </c>
      <c r="H138" s="21">
        <f t="shared" si="6"/>
        <v>0.3</v>
      </c>
      <c r="I138" s="22">
        <f t="shared" si="7"/>
        <v>7.390625</v>
      </c>
      <c r="J138" s="22">
        <f t="shared" si="8"/>
        <v>0</v>
      </c>
    </row>
    <row r="139" spans="1:10">
      <c r="A139" s="16">
        <v>138</v>
      </c>
      <c r="B139" s="17">
        <v>37925</v>
      </c>
      <c r="C139" s="40" t="s">
        <v>628</v>
      </c>
      <c r="D139" s="18" t="s">
        <v>130</v>
      </c>
      <c r="E139" s="19" t="s">
        <v>604</v>
      </c>
      <c r="F139" s="20">
        <v>3281.5</v>
      </c>
      <c r="G139" s="20">
        <v>3117.4249999999997</v>
      </c>
      <c r="H139" s="21">
        <f t="shared" si="6"/>
        <v>0.3</v>
      </c>
      <c r="I139" s="22">
        <f t="shared" si="7"/>
        <v>164.07500000000027</v>
      </c>
      <c r="J139" s="22">
        <f t="shared" si="8"/>
        <v>0</v>
      </c>
    </row>
    <row r="140" spans="1:10">
      <c r="A140" s="16">
        <v>139</v>
      </c>
      <c r="B140" s="17">
        <v>37925</v>
      </c>
      <c r="C140" s="40" t="s">
        <v>636</v>
      </c>
      <c r="D140" s="18" t="s">
        <v>130</v>
      </c>
      <c r="E140" s="19" t="s">
        <v>604</v>
      </c>
      <c r="F140" s="20">
        <v>3281.5</v>
      </c>
      <c r="G140" s="20">
        <v>3117.4249999999997</v>
      </c>
      <c r="H140" s="21">
        <f t="shared" si="6"/>
        <v>0.3</v>
      </c>
      <c r="I140" s="22">
        <f t="shared" si="7"/>
        <v>164.07500000000027</v>
      </c>
      <c r="J140" s="22">
        <f t="shared" si="8"/>
        <v>0</v>
      </c>
    </row>
    <row r="141" spans="1:10" ht="28.5">
      <c r="A141" s="16">
        <v>140</v>
      </c>
      <c r="B141" s="17">
        <v>37929</v>
      </c>
      <c r="C141" s="40" t="s">
        <v>628</v>
      </c>
      <c r="D141" s="18" t="s">
        <v>131</v>
      </c>
      <c r="E141" s="19" t="s">
        <v>604</v>
      </c>
      <c r="F141" s="20">
        <v>700</v>
      </c>
      <c r="G141" s="20">
        <v>647.5</v>
      </c>
      <c r="H141" s="21">
        <f t="shared" si="6"/>
        <v>0.3</v>
      </c>
      <c r="I141" s="22">
        <f t="shared" si="7"/>
        <v>52.5</v>
      </c>
      <c r="J141" s="22">
        <f t="shared" si="8"/>
        <v>0</v>
      </c>
    </row>
    <row r="142" spans="1:10">
      <c r="A142" s="16">
        <v>141</v>
      </c>
      <c r="B142" s="17">
        <v>37935</v>
      </c>
      <c r="C142" s="40" t="s">
        <v>636</v>
      </c>
      <c r="D142" s="18" t="s">
        <v>133</v>
      </c>
      <c r="E142" s="19" t="s">
        <v>604</v>
      </c>
      <c r="F142" s="20">
        <v>132</v>
      </c>
      <c r="G142" s="20">
        <v>122.1</v>
      </c>
      <c r="H142" s="21">
        <f t="shared" si="6"/>
        <v>0.3</v>
      </c>
      <c r="I142" s="22">
        <f t="shared" si="7"/>
        <v>9.9000000000000057</v>
      </c>
      <c r="J142" s="22">
        <f t="shared" si="8"/>
        <v>0</v>
      </c>
    </row>
    <row r="143" spans="1:10">
      <c r="A143" s="16">
        <v>142</v>
      </c>
      <c r="B143" s="17">
        <v>37935</v>
      </c>
      <c r="C143" s="40" t="s">
        <v>636</v>
      </c>
      <c r="D143" s="18" t="s">
        <v>132</v>
      </c>
      <c r="E143" s="19" t="s">
        <v>604</v>
      </c>
      <c r="F143" s="20">
        <v>4604.8780487804879</v>
      </c>
      <c r="G143" s="20">
        <v>4259.5121951219508</v>
      </c>
      <c r="H143" s="21">
        <f t="shared" si="6"/>
        <v>0.3</v>
      </c>
      <c r="I143" s="22">
        <f t="shared" si="7"/>
        <v>345.36585365853716</v>
      </c>
      <c r="J143" s="22">
        <f t="shared" si="8"/>
        <v>0</v>
      </c>
    </row>
    <row r="144" spans="1:10">
      <c r="A144" s="16">
        <v>143</v>
      </c>
      <c r="B144" s="17">
        <v>37936</v>
      </c>
      <c r="C144" s="40" t="s">
        <v>628</v>
      </c>
      <c r="D144" s="18" t="s">
        <v>134</v>
      </c>
      <c r="E144" s="19" t="s">
        <v>604</v>
      </c>
      <c r="F144" s="20">
        <v>2458.333333333333</v>
      </c>
      <c r="G144" s="20">
        <v>2273.958333333333</v>
      </c>
      <c r="H144" s="21">
        <f t="shared" si="6"/>
        <v>0.3</v>
      </c>
      <c r="I144" s="22">
        <f t="shared" si="7"/>
        <v>184.375</v>
      </c>
      <c r="J144" s="22">
        <f t="shared" si="8"/>
        <v>0</v>
      </c>
    </row>
    <row r="145" spans="1:10">
      <c r="A145" s="16">
        <v>144</v>
      </c>
      <c r="B145" s="17">
        <v>37938</v>
      </c>
      <c r="C145" s="40" t="s">
        <v>636</v>
      </c>
      <c r="D145" s="18" t="s">
        <v>135</v>
      </c>
      <c r="E145" s="19" t="s">
        <v>604</v>
      </c>
      <c r="F145" s="20">
        <v>276.01904761904763</v>
      </c>
      <c r="G145" s="20">
        <v>255.31761904761905</v>
      </c>
      <c r="H145" s="21">
        <f t="shared" si="6"/>
        <v>0.3</v>
      </c>
      <c r="I145" s="22">
        <f t="shared" si="7"/>
        <v>20.701428571428579</v>
      </c>
      <c r="J145" s="22">
        <f t="shared" si="8"/>
        <v>0</v>
      </c>
    </row>
    <row r="146" spans="1:10">
      <c r="A146" s="16">
        <v>145</v>
      </c>
      <c r="B146" s="17">
        <v>37939</v>
      </c>
      <c r="C146" s="40" t="s">
        <v>628</v>
      </c>
      <c r="D146" s="18" t="s">
        <v>136</v>
      </c>
      <c r="E146" s="19" t="s">
        <v>604</v>
      </c>
      <c r="F146" s="20">
        <v>3259.85</v>
      </c>
      <c r="G146" s="20">
        <v>3015.3612499999999</v>
      </c>
      <c r="H146" s="21">
        <f t="shared" si="6"/>
        <v>0.3</v>
      </c>
      <c r="I146" s="22">
        <f t="shared" si="7"/>
        <v>244.48874999999998</v>
      </c>
      <c r="J146" s="22">
        <f t="shared" si="8"/>
        <v>0</v>
      </c>
    </row>
    <row r="147" spans="1:10">
      <c r="A147" s="16">
        <v>146</v>
      </c>
      <c r="B147" s="17">
        <v>37944</v>
      </c>
      <c r="C147" s="40" t="s">
        <v>636</v>
      </c>
      <c r="D147" s="18" t="s">
        <v>137</v>
      </c>
      <c r="E147" s="19" t="s">
        <v>604</v>
      </c>
      <c r="F147" s="20">
        <v>136.18</v>
      </c>
      <c r="G147" s="20">
        <v>125.9665</v>
      </c>
      <c r="H147" s="21">
        <f t="shared" si="6"/>
        <v>0.3</v>
      </c>
      <c r="I147" s="22">
        <f t="shared" si="7"/>
        <v>10.21350000000001</v>
      </c>
      <c r="J147" s="22">
        <f t="shared" si="8"/>
        <v>0</v>
      </c>
    </row>
    <row r="148" spans="1:10" ht="28.5">
      <c r="A148" s="16">
        <v>147</v>
      </c>
      <c r="B148" s="17">
        <v>37953</v>
      </c>
      <c r="C148" s="40" t="s">
        <v>628</v>
      </c>
      <c r="D148" s="18" t="s">
        <v>138</v>
      </c>
      <c r="E148" s="19" t="s">
        <v>604</v>
      </c>
      <c r="F148" s="20">
        <v>287.62</v>
      </c>
      <c r="G148" s="20">
        <v>266.04849999999999</v>
      </c>
      <c r="H148" s="21">
        <f t="shared" si="6"/>
        <v>0.3</v>
      </c>
      <c r="I148" s="22">
        <f t="shared" si="7"/>
        <v>21.571500000000015</v>
      </c>
      <c r="J148" s="22">
        <f t="shared" si="8"/>
        <v>0</v>
      </c>
    </row>
    <row r="149" spans="1:10">
      <c r="A149" s="16">
        <v>148</v>
      </c>
      <c r="B149" s="17">
        <v>37956</v>
      </c>
      <c r="C149" s="40" t="s">
        <v>636</v>
      </c>
      <c r="D149" s="18" t="s">
        <v>139</v>
      </c>
      <c r="E149" s="19" t="s">
        <v>609</v>
      </c>
      <c r="F149" s="20">
        <v>1418.18</v>
      </c>
      <c r="G149" s="20">
        <v>425.45400000000006</v>
      </c>
      <c r="H149" s="21">
        <f t="shared" si="6"/>
        <v>0.1</v>
      </c>
      <c r="I149" s="22">
        <f t="shared" si="7"/>
        <v>141.81800000000001</v>
      </c>
      <c r="J149" s="22">
        <f t="shared" si="8"/>
        <v>850.90800000000002</v>
      </c>
    </row>
    <row r="150" spans="1:10" ht="28.5">
      <c r="A150" s="16">
        <v>149</v>
      </c>
      <c r="B150" s="17">
        <v>37957</v>
      </c>
      <c r="C150" s="40" t="s">
        <v>636</v>
      </c>
      <c r="D150" s="18" t="s">
        <v>140</v>
      </c>
      <c r="E150" s="19" t="s">
        <v>604</v>
      </c>
      <c r="F150" s="20">
        <v>306.67</v>
      </c>
      <c r="G150" s="20">
        <v>276.00299999999999</v>
      </c>
      <c r="H150" s="21">
        <f t="shared" si="6"/>
        <v>0.3</v>
      </c>
      <c r="I150" s="22">
        <f t="shared" si="7"/>
        <v>30.66700000000003</v>
      </c>
      <c r="J150" s="22">
        <f t="shared" si="8"/>
        <v>0</v>
      </c>
    </row>
    <row r="151" spans="1:10">
      <c r="A151" s="16">
        <v>150</v>
      </c>
      <c r="B151" s="17">
        <v>37958</v>
      </c>
      <c r="C151" s="40" t="s">
        <v>636</v>
      </c>
      <c r="D151" s="18" t="s">
        <v>142</v>
      </c>
      <c r="E151" s="19" t="s">
        <v>604</v>
      </c>
      <c r="F151" s="20">
        <v>2338.81</v>
      </c>
      <c r="G151" s="20">
        <v>2104.9289999999996</v>
      </c>
      <c r="H151" s="21">
        <f t="shared" si="6"/>
        <v>0.3</v>
      </c>
      <c r="I151" s="22">
        <f t="shared" si="7"/>
        <v>233.88100000000031</v>
      </c>
      <c r="J151" s="22">
        <f t="shared" si="8"/>
        <v>0</v>
      </c>
    </row>
    <row r="152" spans="1:10" ht="28.5">
      <c r="A152" s="16">
        <v>151</v>
      </c>
      <c r="B152" s="17">
        <v>37958</v>
      </c>
      <c r="C152" s="40" t="s">
        <v>636</v>
      </c>
      <c r="D152" s="18" t="s">
        <v>141</v>
      </c>
      <c r="E152" s="19" t="s">
        <v>604</v>
      </c>
      <c r="F152" s="20">
        <v>13180.12</v>
      </c>
      <c r="G152" s="20">
        <v>11862.108</v>
      </c>
      <c r="H152" s="21">
        <f t="shared" si="6"/>
        <v>0.3</v>
      </c>
      <c r="I152" s="22">
        <f t="shared" si="7"/>
        <v>1318.0120000000006</v>
      </c>
      <c r="J152" s="22">
        <f t="shared" si="8"/>
        <v>0</v>
      </c>
    </row>
    <row r="153" spans="1:10">
      <c r="A153" s="16">
        <v>152</v>
      </c>
      <c r="B153" s="17">
        <v>37963</v>
      </c>
      <c r="C153" s="40" t="s">
        <v>628</v>
      </c>
      <c r="D153" s="18" t="s">
        <v>143</v>
      </c>
      <c r="E153" s="19" t="s">
        <v>609</v>
      </c>
      <c r="F153" s="20">
        <v>2490.2399999999998</v>
      </c>
      <c r="G153" s="20">
        <v>747.072</v>
      </c>
      <c r="H153" s="21">
        <f t="shared" si="6"/>
        <v>0.1</v>
      </c>
      <c r="I153" s="22">
        <f t="shared" si="7"/>
        <v>249.024</v>
      </c>
      <c r="J153" s="22">
        <f t="shared" si="8"/>
        <v>1494.1439999999998</v>
      </c>
    </row>
    <row r="154" spans="1:10">
      <c r="A154" s="16">
        <v>153</v>
      </c>
      <c r="B154" s="17">
        <v>37966</v>
      </c>
      <c r="C154" s="40" t="s">
        <v>628</v>
      </c>
      <c r="D154" s="18" t="s">
        <v>144</v>
      </c>
      <c r="E154" s="19" t="s">
        <v>604</v>
      </c>
      <c r="F154" s="20">
        <v>1426.89</v>
      </c>
      <c r="G154" s="20">
        <v>1284.201</v>
      </c>
      <c r="H154" s="21">
        <f t="shared" si="6"/>
        <v>0.3</v>
      </c>
      <c r="I154" s="22">
        <f t="shared" si="7"/>
        <v>142.68900000000008</v>
      </c>
      <c r="J154" s="22">
        <f t="shared" si="8"/>
        <v>0</v>
      </c>
    </row>
    <row r="155" spans="1:10" ht="28.5">
      <c r="A155" s="16">
        <v>154</v>
      </c>
      <c r="B155" s="17">
        <v>37967</v>
      </c>
      <c r="C155" s="40" t="s">
        <v>628</v>
      </c>
      <c r="D155" s="18" t="s">
        <v>145</v>
      </c>
      <c r="E155" s="19" t="s">
        <v>604</v>
      </c>
      <c r="F155" s="20">
        <v>1423.57</v>
      </c>
      <c r="G155" s="20">
        <v>1281.2129999999997</v>
      </c>
      <c r="H155" s="21">
        <f t="shared" si="6"/>
        <v>0.3</v>
      </c>
      <c r="I155" s="22">
        <f t="shared" si="7"/>
        <v>142.3570000000002</v>
      </c>
      <c r="J155" s="22">
        <f t="shared" si="8"/>
        <v>0</v>
      </c>
    </row>
    <row r="156" spans="1:10" ht="28.5">
      <c r="A156" s="16">
        <v>155</v>
      </c>
      <c r="B156" s="17">
        <v>37970</v>
      </c>
      <c r="C156" s="40" t="s">
        <v>636</v>
      </c>
      <c r="D156" s="18" t="s">
        <v>146</v>
      </c>
      <c r="E156" s="19" t="s">
        <v>604</v>
      </c>
      <c r="F156" s="20">
        <v>4965.8999999999996</v>
      </c>
      <c r="G156" s="20">
        <v>4469.3100000000004</v>
      </c>
      <c r="H156" s="21">
        <f t="shared" si="6"/>
        <v>0.3</v>
      </c>
      <c r="I156" s="22">
        <f t="shared" si="7"/>
        <v>496.58999999999924</v>
      </c>
      <c r="J156" s="22">
        <f t="shared" si="8"/>
        <v>0</v>
      </c>
    </row>
    <row r="157" spans="1:10" ht="42.75">
      <c r="A157" s="16">
        <v>156</v>
      </c>
      <c r="B157" s="17">
        <v>37974</v>
      </c>
      <c r="C157" s="40" t="s">
        <v>636</v>
      </c>
      <c r="D157" s="18" t="s">
        <v>153</v>
      </c>
      <c r="E157" s="19" t="s">
        <v>605</v>
      </c>
      <c r="F157" s="20">
        <v>260.87</v>
      </c>
      <c r="G157" s="20">
        <v>156.52200000000002</v>
      </c>
      <c r="H157" s="21">
        <f t="shared" si="6"/>
        <v>0.2</v>
      </c>
      <c r="I157" s="22">
        <f t="shared" si="7"/>
        <v>52.174000000000007</v>
      </c>
      <c r="J157" s="22">
        <f t="shared" si="8"/>
        <v>52.173999999999978</v>
      </c>
    </row>
    <row r="158" spans="1:10" ht="42.75">
      <c r="A158" s="16">
        <v>157</v>
      </c>
      <c r="B158" s="17">
        <v>37974</v>
      </c>
      <c r="C158" s="40" t="s">
        <v>636</v>
      </c>
      <c r="D158" s="18" t="s">
        <v>150</v>
      </c>
      <c r="E158" s="19" t="s">
        <v>605</v>
      </c>
      <c r="F158" s="20">
        <v>382.61</v>
      </c>
      <c r="G158" s="20">
        <v>229.56600000000003</v>
      </c>
      <c r="H158" s="21">
        <f t="shared" si="6"/>
        <v>0.2</v>
      </c>
      <c r="I158" s="22">
        <f t="shared" si="7"/>
        <v>76.522000000000006</v>
      </c>
      <c r="J158" s="22">
        <f t="shared" si="8"/>
        <v>76.521999999999977</v>
      </c>
    </row>
    <row r="159" spans="1:10" ht="42.75">
      <c r="A159" s="16">
        <v>158</v>
      </c>
      <c r="B159" s="17">
        <v>37974</v>
      </c>
      <c r="C159" s="40" t="s">
        <v>636</v>
      </c>
      <c r="D159" s="18" t="s">
        <v>151</v>
      </c>
      <c r="E159" s="19" t="s">
        <v>605</v>
      </c>
      <c r="F159" s="20">
        <v>602.61</v>
      </c>
      <c r="G159" s="20">
        <v>361.56600000000003</v>
      </c>
      <c r="H159" s="21">
        <f t="shared" si="6"/>
        <v>0.2</v>
      </c>
      <c r="I159" s="22">
        <f t="shared" si="7"/>
        <v>120.52200000000001</v>
      </c>
      <c r="J159" s="22">
        <f t="shared" si="8"/>
        <v>120.52199999999998</v>
      </c>
    </row>
    <row r="160" spans="1:10" ht="42.75">
      <c r="A160" s="16">
        <v>159</v>
      </c>
      <c r="B160" s="17">
        <v>37974</v>
      </c>
      <c r="C160" s="40" t="s">
        <v>636</v>
      </c>
      <c r="D160" s="18" t="s">
        <v>154</v>
      </c>
      <c r="E160" s="19" t="s">
        <v>605</v>
      </c>
      <c r="F160" s="20">
        <v>778.26</v>
      </c>
      <c r="G160" s="20">
        <v>466.95600000000002</v>
      </c>
      <c r="H160" s="21">
        <f t="shared" si="6"/>
        <v>0.2</v>
      </c>
      <c r="I160" s="22">
        <f t="shared" si="7"/>
        <v>155.65200000000002</v>
      </c>
      <c r="J160" s="22">
        <f t="shared" si="8"/>
        <v>155.65199999999996</v>
      </c>
    </row>
    <row r="161" spans="1:10" ht="42.75">
      <c r="A161" s="16">
        <v>160</v>
      </c>
      <c r="B161" s="17">
        <v>37974</v>
      </c>
      <c r="C161" s="40" t="s">
        <v>636</v>
      </c>
      <c r="D161" s="18" t="s">
        <v>149</v>
      </c>
      <c r="E161" s="19" t="s">
        <v>605</v>
      </c>
      <c r="F161" s="20">
        <v>1021.74</v>
      </c>
      <c r="G161" s="20">
        <v>613.0440000000001</v>
      </c>
      <c r="H161" s="21">
        <f t="shared" si="6"/>
        <v>0.2</v>
      </c>
      <c r="I161" s="22">
        <f t="shared" si="7"/>
        <v>204.34800000000001</v>
      </c>
      <c r="J161" s="22">
        <f t="shared" si="8"/>
        <v>204.3479999999999</v>
      </c>
    </row>
    <row r="162" spans="1:10" ht="42.75">
      <c r="A162" s="16">
        <v>161</v>
      </c>
      <c r="B162" s="17">
        <v>37974</v>
      </c>
      <c r="C162" s="40" t="s">
        <v>636</v>
      </c>
      <c r="D162" s="18" t="s">
        <v>147</v>
      </c>
      <c r="E162" s="19" t="s">
        <v>605</v>
      </c>
      <c r="F162" s="20">
        <v>1260.8599999999999</v>
      </c>
      <c r="G162" s="20">
        <v>756.51600000000008</v>
      </c>
      <c r="H162" s="21">
        <f t="shared" si="6"/>
        <v>0.2</v>
      </c>
      <c r="I162" s="22">
        <f t="shared" si="7"/>
        <v>252.172</v>
      </c>
      <c r="J162" s="22">
        <f t="shared" si="8"/>
        <v>252.17199999999983</v>
      </c>
    </row>
    <row r="163" spans="1:10" ht="42.75">
      <c r="A163" s="16">
        <v>162</v>
      </c>
      <c r="B163" s="17">
        <v>37974</v>
      </c>
      <c r="C163" s="40" t="s">
        <v>636</v>
      </c>
      <c r="D163" s="18" t="s">
        <v>147</v>
      </c>
      <c r="E163" s="19" t="s">
        <v>605</v>
      </c>
      <c r="F163" s="20">
        <v>1530</v>
      </c>
      <c r="G163" s="20">
        <v>918</v>
      </c>
      <c r="H163" s="21">
        <f t="shared" si="6"/>
        <v>0.2</v>
      </c>
      <c r="I163" s="22">
        <f t="shared" si="7"/>
        <v>306</v>
      </c>
      <c r="J163" s="22">
        <f t="shared" si="8"/>
        <v>306</v>
      </c>
    </row>
    <row r="164" spans="1:10" ht="42.75">
      <c r="A164" s="16">
        <v>163</v>
      </c>
      <c r="B164" s="17">
        <v>37974</v>
      </c>
      <c r="C164" s="40" t="s">
        <v>636</v>
      </c>
      <c r="D164" s="18" t="s">
        <v>152</v>
      </c>
      <c r="E164" s="19" t="s">
        <v>605</v>
      </c>
      <c r="F164" s="20">
        <v>2208.6999999999998</v>
      </c>
      <c r="G164" s="20">
        <v>1325.22</v>
      </c>
      <c r="H164" s="21">
        <f t="shared" si="6"/>
        <v>0.2</v>
      </c>
      <c r="I164" s="22">
        <f t="shared" si="7"/>
        <v>441.74</v>
      </c>
      <c r="J164" s="22">
        <f t="shared" si="8"/>
        <v>441.73999999999978</v>
      </c>
    </row>
    <row r="165" spans="1:10" ht="42.75">
      <c r="A165" s="16">
        <v>164</v>
      </c>
      <c r="B165" s="17">
        <v>37974</v>
      </c>
      <c r="C165" s="40" t="s">
        <v>636</v>
      </c>
      <c r="D165" s="18" t="s">
        <v>148</v>
      </c>
      <c r="E165" s="19" t="s">
        <v>605</v>
      </c>
      <c r="F165" s="20">
        <v>3971.74</v>
      </c>
      <c r="G165" s="20">
        <v>2383.0439999999999</v>
      </c>
      <c r="H165" s="21">
        <f t="shared" si="6"/>
        <v>0.2</v>
      </c>
      <c r="I165" s="22">
        <f t="shared" si="7"/>
        <v>794.34799999999996</v>
      </c>
      <c r="J165" s="22">
        <f t="shared" si="8"/>
        <v>794.34799999999996</v>
      </c>
    </row>
    <row r="166" spans="1:10" ht="42.75">
      <c r="A166" s="16">
        <v>165</v>
      </c>
      <c r="B166" s="17">
        <v>37978</v>
      </c>
      <c r="C166" s="40" t="s">
        <v>636</v>
      </c>
      <c r="D166" s="18" t="s">
        <v>155</v>
      </c>
      <c r="E166" s="19" t="s">
        <v>605</v>
      </c>
      <c r="F166" s="20">
        <v>1619.05</v>
      </c>
      <c r="G166" s="20">
        <v>971.43</v>
      </c>
      <c r="H166" s="21">
        <f t="shared" si="6"/>
        <v>0.2</v>
      </c>
      <c r="I166" s="22">
        <f t="shared" si="7"/>
        <v>323.81</v>
      </c>
      <c r="J166" s="22">
        <f t="shared" si="8"/>
        <v>323.81</v>
      </c>
    </row>
    <row r="167" spans="1:10" ht="42.75">
      <c r="A167" s="16">
        <v>166</v>
      </c>
      <c r="B167" s="17">
        <v>37978</v>
      </c>
      <c r="C167" s="40" t="s">
        <v>636</v>
      </c>
      <c r="D167" s="18" t="s">
        <v>156</v>
      </c>
      <c r="E167" s="19" t="s">
        <v>605</v>
      </c>
      <c r="F167" s="20">
        <v>2000</v>
      </c>
      <c r="G167" s="20">
        <v>1200</v>
      </c>
      <c r="H167" s="21">
        <f t="shared" si="6"/>
        <v>0.2</v>
      </c>
      <c r="I167" s="22">
        <f t="shared" si="7"/>
        <v>400</v>
      </c>
      <c r="J167" s="22">
        <f t="shared" si="8"/>
        <v>400</v>
      </c>
    </row>
    <row r="168" spans="1:10" ht="42.75">
      <c r="A168" s="16">
        <v>167</v>
      </c>
      <c r="B168" s="17">
        <v>37979</v>
      </c>
      <c r="C168" s="40" t="s">
        <v>636</v>
      </c>
      <c r="D168" s="18" t="s">
        <v>157</v>
      </c>
      <c r="E168" s="19" t="s">
        <v>605</v>
      </c>
      <c r="F168" s="20">
        <v>2934.78</v>
      </c>
      <c r="G168" s="20">
        <v>1760.8680000000004</v>
      </c>
      <c r="H168" s="21">
        <f t="shared" si="6"/>
        <v>0.2</v>
      </c>
      <c r="I168" s="22">
        <f t="shared" si="7"/>
        <v>586.95600000000002</v>
      </c>
      <c r="J168" s="22">
        <f t="shared" si="8"/>
        <v>586.95599999999979</v>
      </c>
    </row>
    <row r="169" spans="1:10" ht="28.5">
      <c r="A169" s="16">
        <v>168</v>
      </c>
      <c r="B169" s="17">
        <v>37980</v>
      </c>
      <c r="C169" s="40" t="s">
        <v>636</v>
      </c>
      <c r="D169" s="18" t="s">
        <v>158</v>
      </c>
      <c r="E169" s="19" t="s">
        <v>604</v>
      </c>
      <c r="F169" s="20">
        <v>4241.5</v>
      </c>
      <c r="G169" s="20">
        <v>3817.35</v>
      </c>
      <c r="H169" s="21">
        <f t="shared" si="6"/>
        <v>0.3</v>
      </c>
      <c r="I169" s="22">
        <f t="shared" si="7"/>
        <v>424.15000000000009</v>
      </c>
      <c r="J169" s="22">
        <f t="shared" si="8"/>
        <v>0</v>
      </c>
    </row>
    <row r="170" spans="1:10">
      <c r="A170" s="16">
        <v>169</v>
      </c>
      <c r="B170" s="17">
        <v>37994</v>
      </c>
      <c r="C170" s="40" t="s">
        <v>636</v>
      </c>
      <c r="D170" s="18" t="s">
        <v>159</v>
      </c>
      <c r="E170" s="19" t="s">
        <v>604</v>
      </c>
      <c r="F170" s="20">
        <v>375.62</v>
      </c>
      <c r="G170" s="20">
        <v>328.66750000000002</v>
      </c>
      <c r="H170" s="21">
        <f t="shared" si="6"/>
        <v>0.3</v>
      </c>
      <c r="I170" s="22">
        <f t="shared" si="7"/>
        <v>46.952499999999986</v>
      </c>
      <c r="J170" s="22">
        <f t="shared" si="8"/>
        <v>0</v>
      </c>
    </row>
    <row r="171" spans="1:10">
      <c r="A171" s="16">
        <v>170</v>
      </c>
      <c r="B171" s="17">
        <v>37998</v>
      </c>
      <c r="C171" s="40" t="s">
        <v>628</v>
      </c>
      <c r="D171" s="18" t="s">
        <v>160</v>
      </c>
      <c r="E171" s="19" t="s">
        <v>604</v>
      </c>
      <c r="F171" s="20">
        <v>333.32</v>
      </c>
      <c r="G171" s="20">
        <v>291.65499999999997</v>
      </c>
      <c r="H171" s="21">
        <f t="shared" si="6"/>
        <v>0.3</v>
      </c>
      <c r="I171" s="22">
        <f t="shared" si="7"/>
        <v>41.66500000000002</v>
      </c>
      <c r="J171" s="22">
        <f t="shared" si="8"/>
        <v>0</v>
      </c>
    </row>
    <row r="172" spans="1:10" ht="42.75">
      <c r="A172" s="16">
        <v>171</v>
      </c>
      <c r="B172" s="17">
        <v>38000</v>
      </c>
      <c r="C172" s="40" t="s">
        <v>636</v>
      </c>
      <c r="D172" s="18" t="s">
        <v>161</v>
      </c>
      <c r="E172" s="19" t="s">
        <v>605</v>
      </c>
      <c r="F172" s="20">
        <v>3847.66</v>
      </c>
      <c r="G172" s="20">
        <v>2244.4683333333337</v>
      </c>
      <c r="H172" s="21">
        <f t="shared" si="6"/>
        <v>0.2</v>
      </c>
      <c r="I172" s="22">
        <f t="shared" si="7"/>
        <v>769.53200000000004</v>
      </c>
      <c r="J172" s="22">
        <f t="shared" si="8"/>
        <v>833.65966666666611</v>
      </c>
    </row>
    <row r="173" spans="1:10" ht="28.5">
      <c r="A173" s="16">
        <v>172</v>
      </c>
      <c r="B173" s="17">
        <v>38000</v>
      </c>
      <c r="C173" s="40" t="s">
        <v>636</v>
      </c>
      <c r="D173" s="18" t="s">
        <v>162</v>
      </c>
      <c r="E173" s="19" t="s">
        <v>608</v>
      </c>
      <c r="F173" s="20">
        <v>22851.56</v>
      </c>
      <c r="G173" s="20">
        <v>6665.0383333333339</v>
      </c>
      <c r="H173" s="21">
        <f t="shared" si="6"/>
        <v>0.1</v>
      </c>
      <c r="I173" s="22">
        <f t="shared" si="7"/>
        <v>2285.1560000000004</v>
      </c>
      <c r="J173" s="22">
        <f t="shared" si="8"/>
        <v>13901.365666666667</v>
      </c>
    </row>
    <row r="174" spans="1:10">
      <c r="A174" s="16">
        <v>173</v>
      </c>
      <c r="B174" s="17">
        <v>38001</v>
      </c>
      <c r="C174" s="40" t="s">
        <v>636</v>
      </c>
      <c r="D174" s="18" t="s">
        <v>174</v>
      </c>
      <c r="E174" s="19" t="s">
        <v>604</v>
      </c>
      <c r="F174" s="20">
        <v>154.91999999999999</v>
      </c>
      <c r="G174" s="20">
        <v>135.55500000000001</v>
      </c>
      <c r="H174" s="21">
        <f t="shared" si="6"/>
        <v>0.3</v>
      </c>
      <c r="I174" s="22">
        <f t="shared" si="7"/>
        <v>19.364999999999981</v>
      </c>
      <c r="J174" s="22">
        <f t="shared" si="8"/>
        <v>0</v>
      </c>
    </row>
    <row r="175" spans="1:10" ht="28.5">
      <c r="A175" s="16">
        <v>174</v>
      </c>
      <c r="B175" s="17">
        <v>38001</v>
      </c>
      <c r="C175" s="40" t="s">
        <v>636</v>
      </c>
      <c r="D175" s="18" t="s">
        <v>171</v>
      </c>
      <c r="E175" s="19" t="s">
        <v>604</v>
      </c>
      <c r="F175" s="20">
        <v>302.33</v>
      </c>
      <c r="G175" s="20">
        <v>264.53874999999999</v>
      </c>
      <c r="H175" s="21">
        <f t="shared" si="6"/>
        <v>0.3</v>
      </c>
      <c r="I175" s="22">
        <f t="shared" si="7"/>
        <v>37.791249999999991</v>
      </c>
      <c r="J175" s="22">
        <f t="shared" si="8"/>
        <v>0</v>
      </c>
    </row>
    <row r="176" spans="1:10">
      <c r="A176" s="16">
        <v>175</v>
      </c>
      <c r="B176" s="17">
        <v>38001</v>
      </c>
      <c r="C176" s="40" t="s">
        <v>636</v>
      </c>
      <c r="D176" s="18" t="s">
        <v>164</v>
      </c>
      <c r="E176" s="19" t="s">
        <v>604</v>
      </c>
      <c r="F176" s="20">
        <v>458.73</v>
      </c>
      <c r="G176" s="20">
        <v>401.38875000000002</v>
      </c>
      <c r="H176" s="21">
        <f t="shared" si="6"/>
        <v>0.3</v>
      </c>
      <c r="I176" s="22">
        <f t="shared" si="7"/>
        <v>57.341250000000002</v>
      </c>
      <c r="J176" s="22">
        <f t="shared" si="8"/>
        <v>0</v>
      </c>
    </row>
    <row r="177" spans="1:10" ht="28.5">
      <c r="A177" s="16">
        <v>176</v>
      </c>
      <c r="B177" s="17">
        <v>38001</v>
      </c>
      <c r="C177" s="40" t="s">
        <v>636</v>
      </c>
      <c r="D177" s="18" t="s">
        <v>169</v>
      </c>
      <c r="E177" s="19" t="s">
        <v>604</v>
      </c>
      <c r="F177" s="20">
        <v>468.66</v>
      </c>
      <c r="G177" s="20">
        <v>410.07749999999999</v>
      </c>
      <c r="H177" s="21">
        <f t="shared" si="6"/>
        <v>0.3</v>
      </c>
      <c r="I177" s="22">
        <f t="shared" si="7"/>
        <v>58.582500000000039</v>
      </c>
      <c r="J177" s="22">
        <f t="shared" si="8"/>
        <v>0</v>
      </c>
    </row>
    <row r="178" spans="1:10" ht="28.5">
      <c r="A178" s="16">
        <v>177</v>
      </c>
      <c r="B178" s="17">
        <v>38001</v>
      </c>
      <c r="C178" s="40" t="s">
        <v>636</v>
      </c>
      <c r="D178" s="18" t="s">
        <v>173</v>
      </c>
      <c r="E178" s="19" t="s">
        <v>604</v>
      </c>
      <c r="F178" s="20">
        <v>509.02</v>
      </c>
      <c r="G178" s="20">
        <v>445.39249999999998</v>
      </c>
      <c r="H178" s="21">
        <f t="shared" si="6"/>
        <v>0.3</v>
      </c>
      <c r="I178" s="22">
        <f t="shared" si="7"/>
        <v>63.627499999999998</v>
      </c>
      <c r="J178" s="22">
        <f t="shared" si="8"/>
        <v>0</v>
      </c>
    </row>
    <row r="179" spans="1:10" ht="28.5">
      <c r="A179" s="16">
        <v>178</v>
      </c>
      <c r="B179" s="17">
        <v>38001</v>
      </c>
      <c r="C179" s="40" t="s">
        <v>636</v>
      </c>
      <c r="D179" s="18" t="s">
        <v>168</v>
      </c>
      <c r="E179" s="19" t="s">
        <v>604</v>
      </c>
      <c r="F179" s="20">
        <v>550.97</v>
      </c>
      <c r="G179" s="20">
        <v>482.09875</v>
      </c>
      <c r="H179" s="21">
        <f t="shared" si="6"/>
        <v>0.3</v>
      </c>
      <c r="I179" s="22">
        <f t="shared" si="7"/>
        <v>68.871250000000032</v>
      </c>
      <c r="J179" s="22">
        <f t="shared" si="8"/>
        <v>0</v>
      </c>
    </row>
    <row r="180" spans="1:10">
      <c r="A180" s="16">
        <v>179</v>
      </c>
      <c r="B180" s="17">
        <v>38001</v>
      </c>
      <c r="C180" s="40" t="s">
        <v>636</v>
      </c>
      <c r="D180" s="18" t="s">
        <v>165</v>
      </c>
      <c r="E180" s="19" t="s">
        <v>604</v>
      </c>
      <c r="F180" s="20">
        <v>601.86</v>
      </c>
      <c r="G180" s="20">
        <v>526.62750000000005</v>
      </c>
      <c r="H180" s="21">
        <f t="shared" si="6"/>
        <v>0.3</v>
      </c>
      <c r="I180" s="22">
        <f t="shared" si="7"/>
        <v>75.232499999999959</v>
      </c>
      <c r="J180" s="22">
        <f t="shared" si="8"/>
        <v>0</v>
      </c>
    </row>
    <row r="181" spans="1:10" ht="28.5">
      <c r="A181" s="16">
        <v>180</v>
      </c>
      <c r="B181" s="17">
        <v>38001</v>
      </c>
      <c r="C181" s="40" t="s">
        <v>636</v>
      </c>
      <c r="D181" s="18" t="s">
        <v>163</v>
      </c>
      <c r="E181" s="19" t="s">
        <v>604</v>
      </c>
      <c r="F181" s="20">
        <v>1639.8</v>
      </c>
      <c r="G181" s="20">
        <v>1434.825</v>
      </c>
      <c r="H181" s="21">
        <f t="shared" si="6"/>
        <v>0.3</v>
      </c>
      <c r="I181" s="22">
        <f t="shared" si="7"/>
        <v>204.97499999999991</v>
      </c>
      <c r="J181" s="22">
        <f t="shared" si="8"/>
        <v>0</v>
      </c>
    </row>
    <row r="182" spans="1:10">
      <c r="A182" s="16">
        <v>181</v>
      </c>
      <c r="B182" s="17">
        <v>38001</v>
      </c>
      <c r="C182" s="40" t="s">
        <v>636</v>
      </c>
      <c r="D182" s="18" t="s">
        <v>166</v>
      </c>
      <c r="E182" s="19" t="s">
        <v>604</v>
      </c>
      <c r="F182" s="20">
        <v>1712.1</v>
      </c>
      <c r="G182" s="20">
        <v>1498.0875000000001</v>
      </c>
      <c r="H182" s="21">
        <f t="shared" si="6"/>
        <v>0.3</v>
      </c>
      <c r="I182" s="22">
        <f t="shared" si="7"/>
        <v>214.01249999999982</v>
      </c>
      <c r="J182" s="22">
        <f t="shared" si="8"/>
        <v>0</v>
      </c>
    </row>
    <row r="183" spans="1:10">
      <c r="A183" s="16">
        <v>182</v>
      </c>
      <c r="B183" s="17">
        <v>38001</v>
      </c>
      <c r="C183" s="40" t="s">
        <v>636</v>
      </c>
      <c r="D183" s="18" t="s">
        <v>172</v>
      </c>
      <c r="E183" s="19" t="s">
        <v>604</v>
      </c>
      <c r="F183" s="20">
        <v>6430.66</v>
      </c>
      <c r="G183" s="20">
        <v>5626.8274999999994</v>
      </c>
      <c r="H183" s="21">
        <f t="shared" si="6"/>
        <v>0.3</v>
      </c>
      <c r="I183" s="22">
        <f t="shared" si="7"/>
        <v>803.83250000000044</v>
      </c>
      <c r="J183" s="22">
        <f t="shared" si="8"/>
        <v>0</v>
      </c>
    </row>
    <row r="184" spans="1:10" ht="28.5">
      <c r="A184" s="16">
        <v>183</v>
      </c>
      <c r="B184" s="17">
        <v>38001</v>
      </c>
      <c r="C184" s="40" t="s">
        <v>636</v>
      </c>
      <c r="D184" s="18" t="s">
        <v>170</v>
      </c>
      <c r="E184" s="19" t="s">
        <v>604</v>
      </c>
      <c r="F184" s="20">
        <v>8152.39</v>
      </c>
      <c r="G184" s="20">
        <v>7133.3412499999995</v>
      </c>
      <c r="H184" s="21">
        <f t="shared" si="6"/>
        <v>0.3</v>
      </c>
      <c r="I184" s="22">
        <f t="shared" si="7"/>
        <v>1019.0487500000008</v>
      </c>
      <c r="J184" s="22">
        <f t="shared" si="8"/>
        <v>0</v>
      </c>
    </row>
    <row r="185" spans="1:10">
      <c r="A185" s="16">
        <v>184</v>
      </c>
      <c r="B185" s="17">
        <v>38001</v>
      </c>
      <c r="C185" s="40" t="s">
        <v>636</v>
      </c>
      <c r="D185" s="18" t="s">
        <v>167</v>
      </c>
      <c r="E185" s="19" t="s">
        <v>604</v>
      </c>
      <c r="F185" s="20">
        <v>12644.39</v>
      </c>
      <c r="G185" s="20">
        <v>11063.841249999998</v>
      </c>
      <c r="H185" s="21">
        <f t="shared" si="6"/>
        <v>0.3</v>
      </c>
      <c r="I185" s="22">
        <f t="shared" si="7"/>
        <v>1580.5487500000017</v>
      </c>
      <c r="J185" s="22">
        <f t="shared" si="8"/>
        <v>0</v>
      </c>
    </row>
    <row r="186" spans="1:10" ht="28.5">
      <c r="A186" s="16">
        <v>185</v>
      </c>
      <c r="B186" s="17">
        <v>38005</v>
      </c>
      <c r="C186" s="40" t="s">
        <v>636</v>
      </c>
      <c r="D186" s="18" t="s">
        <v>175</v>
      </c>
      <c r="E186" s="19" t="s">
        <v>604</v>
      </c>
      <c r="F186" s="20">
        <v>310.05</v>
      </c>
      <c r="G186" s="20">
        <v>271.29374999999999</v>
      </c>
      <c r="H186" s="21">
        <f t="shared" si="6"/>
        <v>0.3</v>
      </c>
      <c r="I186" s="22">
        <f t="shared" si="7"/>
        <v>38.756250000000023</v>
      </c>
      <c r="J186" s="22">
        <f t="shared" si="8"/>
        <v>0</v>
      </c>
    </row>
    <row r="187" spans="1:10" ht="28.5">
      <c r="A187" s="16">
        <v>186</v>
      </c>
      <c r="B187" s="17">
        <v>38009</v>
      </c>
      <c r="C187" s="40" t="s">
        <v>628</v>
      </c>
      <c r="D187" s="18" t="s">
        <v>176</v>
      </c>
      <c r="E187" s="19" t="s">
        <v>604</v>
      </c>
      <c r="F187" s="20">
        <v>8668.14</v>
      </c>
      <c r="G187" s="20">
        <v>7584.6224999999977</v>
      </c>
      <c r="H187" s="21">
        <f t="shared" si="6"/>
        <v>0.3</v>
      </c>
      <c r="I187" s="22">
        <f t="shared" si="7"/>
        <v>1083.5175000000017</v>
      </c>
      <c r="J187" s="22">
        <f t="shared" si="8"/>
        <v>0</v>
      </c>
    </row>
    <row r="188" spans="1:10">
      <c r="A188" s="16">
        <v>187</v>
      </c>
      <c r="B188" s="17">
        <v>38012</v>
      </c>
      <c r="C188" s="40" t="s">
        <v>628</v>
      </c>
      <c r="D188" s="18" t="s">
        <v>177</v>
      </c>
      <c r="E188" s="19" t="s">
        <v>604</v>
      </c>
      <c r="F188" s="20">
        <v>627.27</v>
      </c>
      <c r="G188" s="20">
        <v>548.86125000000004</v>
      </c>
      <c r="H188" s="21">
        <f t="shared" si="6"/>
        <v>0.3</v>
      </c>
      <c r="I188" s="22">
        <f t="shared" si="7"/>
        <v>78.408749999999941</v>
      </c>
      <c r="J188" s="22">
        <f t="shared" si="8"/>
        <v>0</v>
      </c>
    </row>
    <row r="189" spans="1:10" ht="28.5">
      <c r="A189" s="16">
        <v>188</v>
      </c>
      <c r="B189" s="17">
        <v>38014</v>
      </c>
      <c r="C189" s="40" t="s">
        <v>628</v>
      </c>
      <c r="D189" s="18" t="s">
        <v>178</v>
      </c>
      <c r="E189" s="19" t="s">
        <v>604</v>
      </c>
      <c r="F189" s="20">
        <v>838.18</v>
      </c>
      <c r="G189" s="20">
        <v>733.40750000000003</v>
      </c>
      <c r="H189" s="21">
        <f t="shared" si="6"/>
        <v>0.3</v>
      </c>
      <c r="I189" s="22">
        <f t="shared" si="7"/>
        <v>104.77249999999992</v>
      </c>
      <c r="J189" s="22">
        <f t="shared" si="8"/>
        <v>0</v>
      </c>
    </row>
    <row r="190" spans="1:10" ht="28.5">
      <c r="A190" s="16">
        <v>189</v>
      </c>
      <c r="B190" s="17">
        <v>38019</v>
      </c>
      <c r="C190" s="40" t="s">
        <v>636</v>
      </c>
      <c r="D190" s="18" t="s">
        <v>179</v>
      </c>
      <c r="E190" s="19" t="s">
        <v>604</v>
      </c>
      <c r="F190" s="20">
        <v>114.55</v>
      </c>
      <c r="G190" s="20">
        <v>97.367500000000007</v>
      </c>
      <c r="H190" s="21">
        <f t="shared" si="6"/>
        <v>0.3</v>
      </c>
      <c r="I190" s="22">
        <f t="shared" si="7"/>
        <v>17.18249999999999</v>
      </c>
      <c r="J190" s="22">
        <f t="shared" si="8"/>
        <v>0</v>
      </c>
    </row>
    <row r="191" spans="1:10" ht="28.5">
      <c r="A191" s="16">
        <v>190</v>
      </c>
      <c r="B191" s="17">
        <v>38019</v>
      </c>
      <c r="C191" s="40" t="s">
        <v>636</v>
      </c>
      <c r="D191" s="18" t="s">
        <v>180</v>
      </c>
      <c r="E191" s="19" t="s">
        <v>604</v>
      </c>
      <c r="F191" s="20">
        <v>1600</v>
      </c>
      <c r="G191" s="20">
        <v>1360</v>
      </c>
      <c r="H191" s="21">
        <f t="shared" si="6"/>
        <v>0.3</v>
      </c>
      <c r="I191" s="22">
        <f t="shared" si="7"/>
        <v>240</v>
      </c>
      <c r="J191" s="22">
        <f t="shared" si="8"/>
        <v>0</v>
      </c>
    </row>
    <row r="192" spans="1:10" ht="42.75">
      <c r="A192" s="16">
        <v>191</v>
      </c>
      <c r="B192" s="17">
        <v>38019</v>
      </c>
      <c r="C192" s="40" t="s">
        <v>636</v>
      </c>
      <c r="D192" s="18" t="s">
        <v>181</v>
      </c>
      <c r="E192" s="19" t="s">
        <v>605</v>
      </c>
      <c r="F192" s="20">
        <v>1218.18</v>
      </c>
      <c r="G192" s="20">
        <v>690.30200000000013</v>
      </c>
      <c r="H192" s="21">
        <f t="shared" si="6"/>
        <v>0.2</v>
      </c>
      <c r="I192" s="22">
        <f t="shared" si="7"/>
        <v>243.63600000000002</v>
      </c>
      <c r="J192" s="22">
        <f t="shared" si="8"/>
        <v>284.2419999999999</v>
      </c>
    </row>
    <row r="193" spans="1:10" ht="42.75">
      <c r="A193" s="16">
        <v>192</v>
      </c>
      <c r="B193" s="17">
        <v>38027</v>
      </c>
      <c r="C193" s="40" t="s">
        <v>636</v>
      </c>
      <c r="D193" s="18" t="s">
        <v>182</v>
      </c>
      <c r="E193" s="19" t="s">
        <v>605</v>
      </c>
      <c r="F193" s="20">
        <v>13199.64</v>
      </c>
      <c r="G193" s="20">
        <v>7479.7959999999994</v>
      </c>
      <c r="H193" s="21">
        <f t="shared" si="6"/>
        <v>0.2</v>
      </c>
      <c r="I193" s="22">
        <f t="shared" si="7"/>
        <v>2639.9279999999999</v>
      </c>
      <c r="J193" s="22">
        <f t="shared" si="8"/>
        <v>3079.9160000000002</v>
      </c>
    </row>
    <row r="194" spans="1:10">
      <c r="A194" s="16">
        <v>193</v>
      </c>
      <c r="B194" s="17">
        <v>38047</v>
      </c>
      <c r="C194" s="40" t="s">
        <v>628</v>
      </c>
      <c r="D194" s="18" t="s">
        <v>187</v>
      </c>
      <c r="E194" s="19" t="s">
        <v>608</v>
      </c>
      <c r="F194" s="20">
        <v>2036.36</v>
      </c>
      <c r="G194" s="20">
        <v>559.99899999999991</v>
      </c>
      <c r="H194" s="21">
        <f t="shared" ref="H194:H257" si="9">VLOOKUP(E194,stope,2,FALSE)</f>
        <v>0.1</v>
      </c>
      <c r="I194" s="22">
        <f t="shared" si="7"/>
        <v>203.636</v>
      </c>
      <c r="J194" s="22">
        <f t="shared" si="8"/>
        <v>1272.7249999999999</v>
      </c>
    </row>
    <row r="195" spans="1:10">
      <c r="A195" s="16">
        <v>194</v>
      </c>
      <c r="B195" s="17">
        <v>38047</v>
      </c>
      <c r="C195" s="40" t="s">
        <v>628</v>
      </c>
      <c r="D195" s="18" t="s">
        <v>183</v>
      </c>
      <c r="E195" s="19" t="s">
        <v>608</v>
      </c>
      <c r="F195" s="20">
        <v>3220.73</v>
      </c>
      <c r="G195" s="20">
        <v>885.7007500000002</v>
      </c>
      <c r="H195" s="21">
        <f t="shared" si="9"/>
        <v>0.1</v>
      </c>
      <c r="I195" s="22">
        <f t="shared" ref="I195:I258" si="10">IF(F195*H195&gt;F195-G195,F195-G195,F195*H195)</f>
        <v>322.07300000000004</v>
      </c>
      <c r="J195" s="22">
        <f t="shared" ref="J195:J258" si="11">+F195-G195-I195</f>
        <v>2012.9562499999995</v>
      </c>
    </row>
    <row r="196" spans="1:10" ht="28.5">
      <c r="A196" s="16">
        <v>195</v>
      </c>
      <c r="B196" s="17">
        <v>38047</v>
      </c>
      <c r="C196" s="40" t="s">
        <v>628</v>
      </c>
      <c r="D196" s="18" t="s">
        <v>184</v>
      </c>
      <c r="E196" s="19" t="s">
        <v>608</v>
      </c>
      <c r="F196" s="20">
        <v>59404.91</v>
      </c>
      <c r="G196" s="20">
        <v>16336.350250000003</v>
      </c>
      <c r="H196" s="21">
        <f t="shared" si="9"/>
        <v>0.1</v>
      </c>
      <c r="I196" s="22">
        <f t="shared" si="10"/>
        <v>5940.4910000000009</v>
      </c>
      <c r="J196" s="22">
        <f t="shared" si="11"/>
        <v>37128.068749999999</v>
      </c>
    </row>
    <row r="197" spans="1:10" ht="28.5">
      <c r="A197" s="16">
        <v>196</v>
      </c>
      <c r="B197" s="17">
        <v>38047</v>
      </c>
      <c r="C197" s="40" t="s">
        <v>636</v>
      </c>
      <c r="D197" s="18" t="s">
        <v>186</v>
      </c>
      <c r="E197" s="19" t="s">
        <v>604</v>
      </c>
      <c r="F197" s="20">
        <v>1512.73</v>
      </c>
      <c r="G197" s="20">
        <v>1248.00225</v>
      </c>
      <c r="H197" s="21">
        <f t="shared" si="9"/>
        <v>0.3</v>
      </c>
      <c r="I197" s="22">
        <f t="shared" si="10"/>
        <v>264.72775000000001</v>
      </c>
      <c r="J197" s="22">
        <f t="shared" si="11"/>
        <v>0</v>
      </c>
    </row>
    <row r="198" spans="1:10" ht="28.5">
      <c r="A198" s="16">
        <v>197</v>
      </c>
      <c r="B198" s="17">
        <v>38047</v>
      </c>
      <c r="C198" s="40" t="s">
        <v>636</v>
      </c>
      <c r="D198" s="18" t="s">
        <v>185</v>
      </c>
      <c r="E198" s="19" t="s">
        <v>604</v>
      </c>
      <c r="F198" s="20">
        <v>41679.589999999997</v>
      </c>
      <c r="G198" s="20">
        <v>34385.661749999992</v>
      </c>
      <c r="H198" s="21">
        <f t="shared" si="9"/>
        <v>0.3</v>
      </c>
      <c r="I198" s="22">
        <f t="shared" si="10"/>
        <v>7293.9282500000045</v>
      </c>
      <c r="J198" s="22">
        <f t="shared" si="11"/>
        <v>0</v>
      </c>
    </row>
    <row r="199" spans="1:10" ht="42.75">
      <c r="A199" s="16">
        <v>198</v>
      </c>
      <c r="B199" s="17">
        <v>38048</v>
      </c>
      <c r="C199" s="40" t="s">
        <v>636</v>
      </c>
      <c r="D199" s="18" t="s">
        <v>189</v>
      </c>
      <c r="E199" s="19" t="s">
        <v>605</v>
      </c>
      <c r="F199" s="20">
        <v>72.73</v>
      </c>
      <c r="G199" s="20">
        <v>40.001500000000007</v>
      </c>
      <c r="H199" s="21">
        <f t="shared" si="9"/>
        <v>0.2</v>
      </c>
      <c r="I199" s="22">
        <f t="shared" si="10"/>
        <v>14.546000000000001</v>
      </c>
      <c r="J199" s="22">
        <f t="shared" si="11"/>
        <v>18.182499999999997</v>
      </c>
    </row>
    <row r="200" spans="1:10" ht="42.75">
      <c r="A200" s="16">
        <v>199</v>
      </c>
      <c r="B200" s="17">
        <v>38048</v>
      </c>
      <c r="C200" s="40" t="s">
        <v>636</v>
      </c>
      <c r="D200" s="18" t="s">
        <v>188</v>
      </c>
      <c r="E200" s="19" t="s">
        <v>605</v>
      </c>
      <c r="F200" s="20">
        <v>245.45</v>
      </c>
      <c r="G200" s="20">
        <v>134.9975</v>
      </c>
      <c r="H200" s="21">
        <f t="shared" si="9"/>
        <v>0.2</v>
      </c>
      <c r="I200" s="22">
        <f t="shared" si="10"/>
        <v>49.09</v>
      </c>
      <c r="J200" s="22">
        <f t="shared" si="11"/>
        <v>61.362499999999983</v>
      </c>
    </row>
    <row r="201" spans="1:10" ht="28.5">
      <c r="A201" s="16">
        <v>200</v>
      </c>
      <c r="B201" s="17">
        <v>38052</v>
      </c>
      <c r="C201" s="40" t="s">
        <v>628</v>
      </c>
      <c r="D201" s="18" t="s">
        <v>190</v>
      </c>
      <c r="E201" s="19" t="s">
        <v>604</v>
      </c>
      <c r="F201" s="20">
        <v>13328.73</v>
      </c>
      <c r="G201" s="20">
        <v>10996.202249999998</v>
      </c>
      <c r="H201" s="21">
        <f t="shared" si="9"/>
        <v>0.3</v>
      </c>
      <c r="I201" s="22">
        <f t="shared" si="10"/>
        <v>2332.5277500000011</v>
      </c>
      <c r="J201" s="22">
        <f t="shared" si="11"/>
        <v>0</v>
      </c>
    </row>
    <row r="202" spans="1:10" ht="42.75">
      <c r="A202" s="16">
        <v>201</v>
      </c>
      <c r="B202" s="17">
        <v>38052</v>
      </c>
      <c r="C202" s="40" t="s">
        <v>636</v>
      </c>
      <c r="D202" s="18" t="s">
        <v>191</v>
      </c>
      <c r="E202" s="19" t="s">
        <v>605</v>
      </c>
      <c r="F202" s="20">
        <v>549.45000000000005</v>
      </c>
      <c r="G202" s="20">
        <v>302.19749999999999</v>
      </c>
      <c r="H202" s="21">
        <f t="shared" si="9"/>
        <v>0.2</v>
      </c>
      <c r="I202" s="22">
        <f t="shared" si="10"/>
        <v>109.89000000000001</v>
      </c>
      <c r="J202" s="22">
        <f t="shared" si="11"/>
        <v>137.36250000000004</v>
      </c>
    </row>
    <row r="203" spans="1:10" ht="28.5">
      <c r="A203" s="16">
        <v>202</v>
      </c>
      <c r="B203" s="17">
        <v>38056</v>
      </c>
      <c r="C203" s="40" t="s">
        <v>636</v>
      </c>
      <c r="D203" s="18" t="s">
        <v>192</v>
      </c>
      <c r="E203" s="19" t="s">
        <v>604</v>
      </c>
      <c r="F203" s="20">
        <v>3231.27</v>
      </c>
      <c r="G203" s="20">
        <v>2665.7977499999997</v>
      </c>
      <c r="H203" s="21">
        <f t="shared" si="9"/>
        <v>0.3</v>
      </c>
      <c r="I203" s="22">
        <f t="shared" si="10"/>
        <v>565.47225000000026</v>
      </c>
      <c r="J203" s="22">
        <f t="shared" si="11"/>
        <v>0</v>
      </c>
    </row>
    <row r="204" spans="1:10" ht="28.5">
      <c r="A204" s="16">
        <v>203</v>
      </c>
      <c r="B204" s="17">
        <v>38057</v>
      </c>
      <c r="C204" s="40" t="s">
        <v>628</v>
      </c>
      <c r="D204" s="18" t="s">
        <v>193</v>
      </c>
      <c r="E204" s="19" t="s">
        <v>604</v>
      </c>
      <c r="F204" s="20">
        <v>13106.88</v>
      </c>
      <c r="G204" s="20">
        <v>10813.175999999998</v>
      </c>
      <c r="H204" s="21">
        <f t="shared" si="9"/>
        <v>0.3</v>
      </c>
      <c r="I204" s="22">
        <f t="shared" si="10"/>
        <v>2293.7040000000015</v>
      </c>
      <c r="J204" s="22">
        <f t="shared" si="11"/>
        <v>0</v>
      </c>
    </row>
    <row r="205" spans="1:10" ht="28.5">
      <c r="A205" s="16">
        <v>204</v>
      </c>
      <c r="B205" s="17">
        <v>38057</v>
      </c>
      <c r="C205" s="40" t="s">
        <v>636</v>
      </c>
      <c r="D205" s="18" t="s">
        <v>194</v>
      </c>
      <c r="E205" s="19" t="s">
        <v>608</v>
      </c>
      <c r="F205" s="20">
        <v>60119.53</v>
      </c>
      <c r="G205" s="20">
        <v>16532.870750000002</v>
      </c>
      <c r="H205" s="21">
        <f t="shared" si="9"/>
        <v>0.1</v>
      </c>
      <c r="I205" s="22">
        <f t="shared" si="10"/>
        <v>6011.9530000000004</v>
      </c>
      <c r="J205" s="22">
        <f t="shared" si="11"/>
        <v>37574.706249999996</v>
      </c>
    </row>
    <row r="206" spans="1:10" ht="28.5">
      <c r="A206" s="16">
        <v>205</v>
      </c>
      <c r="B206" s="17">
        <v>38058</v>
      </c>
      <c r="C206" s="40" t="s">
        <v>89</v>
      </c>
      <c r="D206" s="18" t="s">
        <v>195</v>
      </c>
      <c r="E206" s="19" t="s">
        <v>603</v>
      </c>
      <c r="F206" s="20">
        <v>39615.93</v>
      </c>
      <c r="G206" s="20">
        <v>13617.975937499999</v>
      </c>
      <c r="H206" s="21">
        <f t="shared" si="9"/>
        <v>0.125</v>
      </c>
      <c r="I206" s="22">
        <f t="shared" si="10"/>
        <v>4951.99125</v>
      </c>
      <c r="J206" s="22">
        <f t="shared" si="11"/>
        <v>21045.962812500002</v>
      </c>
    </row>
    <row r="207" spans="1:10">
      <c r="A207" s="16">
        <v>206</v>
      </c>
      <c r="B207" s="17">
        <v>38058</v>
      </c>
      <c r="C207" s="40" t="s">
        <v>636</v>
      </c>
      <c r="D207" s="18" t="s">
        <v>196</v>
      </c>
      <c r="E207" s="19" t="s">
        <v>604</v>
      </c>
      <c r="F207" s="20">
        <v>743.45</v>
      </c>
      <c r="G207" s="20">
        <v>613.34625000000005</v>
      </c>
      <c r="H207" s="21">
        <f t="shared" si="9"/>
        <v>0.3</v>
      </c>
      <c r="I207" s="22">
        <f t="shared" si="10"/>
        <v>130.10374999999999</v>
      </c>
      <c r="J207" s="22">
        <f t="shared" si="11"/>
        <v>0</v>
      </c>
    </row>
    <row r="208" spans="1:10" ht="28.5">
      <c r="A208" s="16">
        <v>207</v>
      </c>
      <c r="B208" s="17">
        <v>38062</v>
      </c>
      <c r="C208" s="40" t="s">
        <v>628</v>
      </c>
      <c r="D208" s="18" t="s">
        <v>197</v>
      </c>
      <c r="E208" s="19" t="s">
        <v>604</v>
      </c>
      <c r="F208" s="20">
        <v>166.32</v>
      </c>
      <c r="G208" s="20">
        <v>137.21399999999997</v>
      </c>
      <c r="H208" s="21">
        <f t="shared" si="9"/>
        <v>0.3</v>
      </c>
      <c r="I208" s="22">
        <f t="shared" si="10"/>
        <v>29.106000000000023</v>
      </c>
      <c r="J208" s="22">
        <f t="shared" si="11"/>
        <v>0</v>
      </c>
    </row>
    <row r="209" spans="1:10">
      <c r="A209" s="16">
        <v>208</v>
      </c>
      <c r="B209" s="17">
        <v>38062</v>
      </c>
      <c r="C209" s="40" t="s">
        <v>636</v>
      </c>
      <c r="D209" s="18" t="s">
        <v>198</v>
      </c>
      <c r="E209" s="19" t="s">
        <v>604</v>
      </c>
      <c r="F209" s="20">
        <v>1154.93</v>
      </c>
      <c r="G209" s="20">
        <v>952.81724999999983</v>
      </c>
      <c r="H209" s="21">
        <f t="shared" si="9"/>
        <v>0.3</v>
      </c>
      <c r="I209" s="22">
        <f t="shared" si="10"/>
        <v>202.11275000000023</v>
      </c>
      <c r="J209" s="22">
        <f t="shared" si="11"/>
        <v>0</v>
      </c>
    </row>
    <row r="210" spans="1:10">
      <c r="A210" s="16">
        <v>209</v>
      </c>
      <c r="B210" s="17">
        <v>38063</v>
      </c>
      <c r="C210" s="40" t="s">
        <v>628</v>
      </c>
      <c r="D210" s="18" t="s">
        <v>199</v>
      </c>
      <c r="E210" s="19" t="s">
        <v>604</v>
      </c>
      <c r="F210" s="20">
        <v>155.44999999999999</v>
      </c>
      <c r="G210" s="20">
        <v>128.24625</v>
      </c>
      <c r="H210" s="21">
        <f t="shared" si="9"/>
        <v>0.3</v>
      </c>
      <c r="I210" s="22">
        <f t="shared" si="10"/>
        <v>27.203749999999985</v>
      </c>
      <c r="J210" s="22">
        <f t="shared" si="11"/>
        <v>0</v>
      </c>
    </row>
    <row r="211" spans="1:10">
      <c r="A211" s="16">
        <v>210</v>
      </c>
      <c r="B211" s="17">
        <v>38064</v>
      </c>
      <c r="C211" s="40" t="s">
        <v>636</v>
      </c>
      <c r="D211" s="18" t="s">
        <v>200</v>
      </c>
      <c r="E211" s="19" t="s">
        <v>604</v>
      </c>
      <c r="F211" s="20">
        <v>927.82</v>
      </c>
      <c r="G211" s="20">
        <v>765.45150000000001</v>
      </c>
      <c r="H211" s="21">
        <f t="shared" si="9"/>
        <v>0.3</v>
      </c>
      <c r="I211" s="22">
        <f t="shared" si="10"/>
        <v>162.36850000000004</v>
      </c>
      <c r="J211" s="22">
        <f t="shared" si="11"/>
        <v>0</v>
      </c>
    </row>
    <row r="212" spans="1:10" ht="28.5">
      <c r="A212" s="16">
        <v>211</v>
      </c>
      <c r="B212" s="17">
        <v>38066</v>
      </c>
      <c r="C212" s="40" t="s">
        <v>628</v>
      </c>
      <c r="D212" s="18" t="s">
        <v>201</v>
      </c>
      <c r="E212" s="19" t="s">
        <v>604</v>
      </c>
      <c r="F212" s="20">
        <v>248.98</v>
      </c>
      <c r="G212" s="20">
        <v>205.40849999999998</v>
      </c>
      <c r="H212" s="21">
        <f t="shared" si="9"/>
        <v>0.3</v>
      </c>
      <c r="I212" s="22">
        <f t="shared" si="10"/>
        <v>43.571500000000015</v>
      </c>
      <c r="J212" s="22">
        <f t="shared" si="11"/>
        <v>0</v>
      </c>
    </row>
    <row r="213" spans="1:10" ht="28.5">
      <c r="A213" s="16">
        <v>212</v>
      </c>
      <c r="B213" s="17">
        <v>38072</v>
      </c>
      <c r="C213" s="40" t="s">
        <v>631</v>
      </c>
      <c r="D213" s="18" t="s">
        <v>202</v>
      </c>
      <c r="E213" s="19" t="s">
        <v>603</v>
      </c>
      <c r="F213" s="20">
        <v>94545.919999999998</v>
      </c>
      <c r="G213" s="20">
        <v>32500.16</v>
      </c>
      <c r="H213" s="21">
        <f t="shared" si="9"/>
        <v>0.125</v>
      </c>
      <c r="I213" s="22">
        <f t="shared" si="10"/>
        <v>11818.24</v>
      </c>
      <c r="J213" s="22">
        <f t="shared" si="11"/>
        <v>50227.519999999997</v>
      </c>
    </row>
    <row r="214" spans="1:10" ht="28.5">
      <c r="A214" s="16">
        <v>213</v>
      </c>
      <c r="B214" s="17">
        <v>38072</v>
      </c>
      <c r="C214" s="40" t="s">
        <v>636</v>
      </c>
      <c r="D214" s="18" t="s">
        <v>203</v>
      </c>
      <c r="E214" s="19" t="s">
        <v>604</v>
      </c>
      <c r="F214" s="20">
        <v>424</v>
      </c>
      <c r="G214" s="20">
        <v>349.8</v>
      </c>
      <c r="H214" s="21">
        <f t="shared" si="9"/>
        <v>0.3</v>
      </c>
      <c r="I214" s="22">
        <f t="shared" si="10"/>
        <v>74.199999999999989</v>
      </c>
      <c r="J214" s="22">
        <f t="shared" si="11"/>
        <v>0</v>
      </c>
    </row>
    <row r="215" spans="1:10" ht="28.5">
      <c r="A215" s="16">
        <v>214</v>
      </c>
      <c r="B215" s="17">
        <v>38077</v>
      </c>
      <c r="C215" s="40" t="s">
        <v>628</v>
      </c>
      <c r="D215" s="18" t="s">
        <v>204</v>
      </c>
      <c r="E215" s="19" t="s">
        <v>604</v>
      </c>
      <c r="F215" s="20">
        <v>295.2</v>
      </c>
      <c r="G215" s="20">
        <v>243.54</v>
      </c>
      <c r="H215" s="21">
        <f t="shared" si="9"/>
        <v>0.3</v>
      </c>
      <c r="I215" s="22">
        <f t="shared" si="10"/>
        <v>51.66</v>
      </c>
      <c r="J215" s="22">
        <f t="shared" si="11"/>
        <v>0</v>
      </c>
    </row>
    <row r="216" spans="1:10" ht="28.5">
      <c r="A216" s="16">
        <v>215</v>
      </c>
      <c r="B216" s="17">
        <v>38078</v>
      </c>
      <c r="C216" s="40" t="s">
        <v>628</v>
      </c>
      <c r="D216" s="18" t="s">
        <v>205</v>
      </c>
      <c r="E216" s="19" t="s">
        <v>604</v>
      </c>
      <c r="F216" s="20">
        <v>680.96</v>
      </c>
      <c r="G216" s="20">
        <v>544.76800000000003</v>
      </c>
      <c r="H216" s="21">
        <f t="shared" si="9"/>
        <v>0.3</v>
      </c>
      <c r="I216" s="22">
        <f t="shared" si="10"/>
        <v>136.19200000000001</v>
      </c>
      <c r="J216" s="22">
        <f t="shared" si="11"/>
        <v>0</v>
      </c>
    </row>
    <row r="217" spans="1:10" ht="28.5">
      <c r="A217" s="16">
        <v>216</v>
      </c>
      <c r="B217" s="17">
        <v>38078</v>
      </c>
      <c r="C217" s="40" t="s">
        <v>628</v>
      </c>
      <c r="D217" s="18" t="s">
        <v>206</v>
      </c>
      <c r="E217" s="19" t="s">
        <v>604</v>
      </c>
      <c r="F217" s="20">
        <v>3992</v>
      </c>
      <c r="G217" s="20">
        <v>3193.6</v>
      </c>
      <c r="H217" s="21">
        <f t="shared" si="9"/>
        <v>0.3</v>
      </c>
      <c r="I217" s="22">
        <f t="shared" si="10"/>
        <v>798.40000000000009</v>
      </c>
      <c r="J217" s="22">
        <f t="shared" si="11"/>
        <v>0</v>
      </c>
    </row>
    <row r="218" spans="1:10" ht="28.5">
      <c r="A218" s="16">
        <v>217</v>
      </c>
      <c r="B218" s="17">
        <v>38086</v>
      </c>
      <c r="C218" s="40" t="s">
        <v>87</v>
      </c>
      <c r="D218" s="18" t="s">
        <v>207</v>
      </c>
      <c r="E218" s="19" t="s">
        <v>603</v>
      </c>
      <c r="F218" s="20">
        <v>32732.2</v>
      </c>
      <c r="G218" s="20">
        <v>10910.733333333334</v>
      </c>
      <c r="H218" s="21">
        <f t="shared" si="9"/>
        <v>0.125</v>
      </c>
      <c r="I218" s="22">
        <f t="shared" si="10"/>
        <v>4091.5250000000001</v>
      </c>
      <c r="J218" s="22">
        <f t="shared" si="11"/>
        <v>17729.941666666666</v>
      </c>
    </row>
    <row r="219" spans="1:10" ht="28.5">
      <c r="A219" s="16">
        <v>218</v>
      </c>
      <c r="B219" s="17">
        <v>38086</v>
      </c>
      <c r="C219" s="40" t="s">
        <v>87</v>
      </c>
      <c r="D219" s="18" t="s">
        <v>207</v>
      </c>
      <c r="E219" s="19" t="s">
        <v>603</v>
      </c>
      <c r="F219" s="20">
        <v>190571.01</v>
      </c>
      <c r="G219" s="20">
        <v>63523.67</v>
      </c>
      <c r="H219" s="21">
        <f t="shared" si="9"/>
        <v>0.125</v>
      </c>
      <c r="I219" s="22">
        <f t="shared" si="10"/>
        <v>23821.376250000001</v>
      </c>
      <c r="J219" s="22">
        <f t="shared" si="11"/>
        <v>103225.96375000001</v>
      </c>
    </row>
    <row r="220" spans="1:10" ht="28.5">
      <c r="A220" s="16">
        <v>219</v>
      </c>
      <c r="B220" s="17">
        <v>38087</v>
      </c>
      <c r="C220" s="40" t="s">
        <v>590</v>
      </c>
      <c r="D220" s="18" t="s">
        <v>209</v>
      </c>
      <c r="E220" s="19" t="s">
        <v>603</v>
      </c>
      <c r="F220" s="20">
        <v>20023.54</v>
      </c>
      <c r="G220" s="20">
        <v>6651.18</v>
      </c>
      <c r="H220" s="21">
        <f t="shared" si="9"/>
        <v>0.125</v>
      </c>
      <c r="I220" s="22">
        <f t="shared" si="10"/>
        <v>2502.9425000000001</v>
      </c>
      <c r="J220" s="22">
        <f t="shared" si="11"/>
        <v>10869.4175</v>
      </c>
    </row>
    <row r="221" spans="1:10" ht="28.5">
      <c r="A221" s="16">
        <v>220</v>
      </c>
      <c r="B221" s="17">
        <v>38087</v>
      </c>
      <c r="C221" s="40" t="s">
        <v>590</v>
      </c>
      <c r="D221" s="18" t="s">
        <v>209</v>
      </c>
      <c r="E221" s="19" t="s">
        <v>603</v>
      </c>
      <c r="F221" s="20">
        <v>176563.53</v>
      </c>
      <c r="G221" s="20">
        <v>58854.51</v>
      </c>
      <c r="H221" s="21">
        <f t="shared" si="9"/>
        <v>0.125</v>
      </c>
      <c r="I221" s="22">
        <f t="shared" si="10"/>
        <v>22070.44125</v>
      </c>
      <c r="J221" s="22">
        <f t="shared" si="11"/>
        <v>95638.578749999986</v>
      </c>
    </row>
    <row r="222" spans="1:10">
      <c r="A222" s="16">
        <v>221</v>
      </c>
      <c r="B222" s="17">
        <v>38087</v>
      </c>
      <c r="C222" s="40" t="s">
        <v>636</v>
      </c>
      <c r="D222" s="18" t="s">
        <v>208</v>
      </c>
      <c r="E222" s="19" t="s">
        <v>609</v>
      </c>
      <c r="F222" s="20">
        <v>7372.8</v>
      </c>
      <c r="G222" s="20">
        <v>1966.08</v>
      </c>
      <c r="H222" s="21">
        <f t="shared" si="9"/>
        <v>0.1</v>
      </c>
      <c r="I222" s="22">
        <f t="shared" si="10"/>
        <v>737.28000000000009</v>
      </c>
      <c r="J222" s="22">
        <f t="shared" si="11"/>
        <v>4669.4400000000005</v>
      </c>
    </row>
    <row r="223" spans="1:10" ht="28.5">
      <c r="A223" s="16">
        <v>222</v>
      </c>
      <c r="B223" s="17">
        <v>38088</v>
      </c>
      <c r="C223" s="40" t="s">
        <v>635</v>
      </c>
      <c r="D223" s="18" t="s">
        <v>216</v>
      </c>
      <c r="E223" s="19" t="s">
        <v>603</v>
      </c>
      <c r="F223" s="20">
        <v>109805.6</v>
      </c>
      <c r="G223" s="20">
        <v>36601.866666666669</v>
      </c>
      <c r="H223" s="21">
        <f t="shared" si="9"/>
        <v>0.125</v>
      </c>
      <c r="I223" s="22">
        <f t="shared" si="10"/>
        <v>13725.7</v>
      </c>
      <c r="J223" s="22">
        <f t="shared" si="11"/>
        <v>59478.03333333334</v>
      </c>
    </row>
    <row r="224" spans="1:10">
      <c r="A224" s="16">
        <v>223</v>
      </c>
      <c r="B224" s="17">
        <v>38088</v>
      </c>
      <c r="C224" s="40" t="s">
        <v>636</v>
      </c>
      <c r="D224" s="18" t="s">
        <v>213</v>
      </c>
      <c r="E224" s="19" t="s">
        <v>604</v>
      </c>
      <c r="F224" s="20">
        <v>895.26</v>
      </c>
      <c r="G224" s="20">
        <v>716.20799999999997</v>
      </c>
      <c r="H224" s="21">
        <f t="shared" si="9"/>
        <v>0.3</v>
      </c>
      <c r="I224" s="22">
        <f t="shared" si="10"/>
        <v>179.05200000000002</v>
      </c>
      <c r="J224" s="22">
        <f t="shared" si="11"/>
        <v>0</v>
      </c>
    </row>
    <row r="225" spans="1:10" ht="28.5">
      <c r="A225" s="16">
        <v>224</v>
      </c>
      <c r="B225" s="17">
        <v>38088</v>
      </c>
      <c r="C225" s="40" t="s">
        <v>636</v>
      </c>
      <c r="D225" s="18" t="s">
        <v>218</v>
      </c>
      <c r="E225" s="19" t="s">
        <v>604</v>
      </c>
      <c r="F225" s="20">
        <v>2161.9699999999998</v>
      </c>
      <c r="G225" s="20">
        <v>1729.5759999999998</v>
      </c>
      <c r="H225" s="21">
        <f t="shared" si="9"/>
        <v>0.3</v>
      </c>
      <c r="I225" s="22">
        <f t="shared" si="10"/>
        <v>432.39400000000001</v>
      </c>
      <c r="J225" s="22">
        <f t="shared" si="11"/>
        <v>0</v>
      </c>
    </row>
    <row r="226" spans="1:10">
      <c r="A226" s="16">
        <v>225</v>
      </c>
      <c r="B226" s="17">
        <v>38088</v>
      </c>
      <c r="C226" s="40" t="s">
        <v>636</v>
      </c>
      <c r="D226" s="18" t="s">
        <v>212</v>
      </c>
      <c r="E226" s="19" t="s">
        <v>604</v>
      </c>
      <c r="F226" s="20">
        <v>2685.8</v>
      </c>
      <c r="G226" s="20">
        <v>2148.64</v>
      </c>
      <c r="H226" s="21">
        <f t="shared" si="9"/>
        <v>0.3</v>
      </c>
      <c r="I226" s="22">
        <f t="shared" si="10"/>
        <v>537.16000000000031</v>
      </c>
      <c r="J226" s="22">
        <f t="shared" si="11"/>
        <v>0</v>
      </c>
    </row>
    <row r="227" spans="1:10" ht="28.5">
      <c r="A227" s="16">
        <v>226</v>
      </c>
      <c r="B227" s="17">
        <v>38088</v>
      </c>
      <c r="C227" s="40" t="s">
        <v>636</v>
      </c>
      <c r="D227" s="18" t="s">
        <v>211</v>
      </c>
      <c r="E227" s="19" t="s">
        <v>604</v>
      </c>
      <c r="F227" s="20">
        <v>8057.43</v>
      </c>
      <c r="G227" s="20">
        <v>6445.9439999999995</v>
      </c>
      <c r="H227" s="21">
        <f t="shared" si="9"/>
        <v>0.3</v>
      </c>
      <c r="I227" s="22">
        <f t="shared" si="10"/>
        <v>1611.4860000000008</v>
      </c>
      <c r="J227" s="22">
        <f t="shared" si="11"/>
        <v>0</v>
      </c>
    </row>
    <row r="228" spans="1:10" ht="28.5">
      <c r="A228" s="16">
        <v>227</v>
      </c>
      <c r="B228" s="17">
        <v>38088</v>
      </c>
      <c r="C228" s="40" t="s">
        <v>636</v>
      </c>
      <c r="D228" s="18" t="s">
        <v>210</v>
      </c>
      <c r="E228" s="19" t="s">
        <v>604</v>
      </c>
      <c r="F228" s="20">
        <v>16114.82</v>
      </c>
      <c r="G228" s="20">
        <v>12891.856</v>
      </c>
      <c r="H228" s="21">
        <f t="shared" si="9"/>
        <v>0.3</v>
      </c>
      <c r="I228" s="22">
        <f t="shared" si="10"/>
        <v>3222.9639999999999</v>
      </c>
      <c r="J228" s="22">
        <f t="shared" si="11"/>
        <v>0</v>
      </c>
    </row>
    <row r="229" spans="1:10">
      <c r="A229" s="16">
        <v>228</v>
      </c>
      <c r="B229" s="17">
        <v>38088</v>
      </c>
      <c r="C229" s="40" t="s">
        <v>636</v>
      </c>
      <c r="D229" s="18" t="s">
        <v>217</v>
      </c>
      <c r="E229" s="19" t="s">
        <v>604</v>
      </c>
      <c r="F229" s="20">
        <v>17905.36</v>
      </c>
      <c r="G229" s="20">
        <v>14324.288</v>
      </c>
      <c r="H229" s="21">
        <f t="shared" si="9"/>
        <v>0.3</v>
      </c>
      <c r="I229" s="22">
        <f t="shared" si="10"/>
        <v>3581.0720000000001</v>
      </c>
      <c r="J229" s="22">
        <f t="shared" si="11"/>
        <v>0</v>
      </c>
    </row>
    <row r="230" spans="1:10">
      <c r="A230" s="16">
        <v>229</v>
      </c>
      <c r="B230" s="17">
        <v>38088</v>
      </c>
      <c r="C230" s="40" t="s">
        <v>636</v>
      </c>
      <c r="D230" s="18" t="s">
        <v>214</v>
      </c>
      <c r="E230" s="19" t="s">
        <v>604</v>
      </c>
      <c r="F230" s="20">
        <v>19695.900000000001</v>
      </c>
      <c r="G230" s="20">
        <v>15756.72</v>
      </c>
      <c r="H230" s="21">
        <f t="shared" si="9"/>
        <v>0.3</v>
      </c>
      <c r="I230" s="22">
        <f t="shared" si="10"/>
        <v>3939.1800000000021</v>
      </c>
      <c r="J230" s="22">
        <f t="shared" si="11"/>
        <v>0</v>
      </c>
    </row>
    <row r="231" spans="1:10">
      <c r="A231" s="16">
        <v>230</v>
      </c>
      <c r="B231" s="17">
        <v>38088</v>
      </c>
      <c r="C231" s="40" t="s">
        <v>636</v>
      </c>
      <c r="D231" s="18" t="s">
        <v>215</v>
      </c>
      <c r="E231" s="19" t="s">
        <v>604</v>
      </c>
      <c r="F231" s="20">
        <v>24172.23</v>
      </c>
      <c r="G231" s="20">
        <v>19337.783999999996</v>
      </c>
      <c r="H231" s="21">
        <f t="shared" si="9"/>
        <v>0.3</v>
      </c>
      <c r="I231" s="22">
        <f t="shared" si="10"/>
        <v>4834.4460000000036</v>
      </c>
      <c r="J231" s="22">
        <f t="shared" si="11"/>
        <v>0</v>
      </c>
    </row>
    <row r="232" spans="1:10" ht="28.5">
      <c r="A232" s="16">
        <v>231</v>
      </c>
      <c r="B232" s="17">
        <v>38092</v>
      </c>
      <c r="C232" s="40" t="s">
        <v>636</v>
      </c>
      <c r="D232" s="18" t="s">
        <v>219</v>
      </c>
      <c r="E232" s="19" t="s">
        <v>604</v>
      </c>
      <c r="F232" s="20">
        <v>39802.07</v>
      </c>
      <c r="G232" s="20">
        <v>31841.655999999995</v>
      </c>
      <c r="H232" s="21">
        <f t="shared" si="9"/>
        <v>0.3</v>
      </c>
      <c r="I232" s="22">
        <f t="shared" si="10"/>
        <v>7960.4140000000043</v>
      </c>
      <c r="J232" s="22">
        <f t="shared" si="11"/>
        <v>0</v>
      </c>
    </row>
    <row r="233" spans="1:10" ht="28.5">
      <c r="A233" s="16">
        <v>232</v>
      </c>
      <c r="B233" s="17">
        <v>38093</v>
      </c>
      <c r="C233" s="40" t="s">
        <v>636</v>
      </c>
      <c r="D233" s="18" t="s">
        <v>220</v>
      </c>
      <c r="E233" s="19" t="s">
        <v>603</v>
      </c>
      <c r="F233" s="20">
        <v>8967.58</v>
      </c>
      <c r="G233" s="20">
        <v>2989.1933333333327</v>
      </c>
      <c r="H233" s="21">
        <f t="shared" si="9"/>
        <v>0.125</v>
      </c>
      <c r="I233" s="22">
        <f t="shared" si="10"/>
        <v>1120.9475</v>
      </c>
      <c r="J233" s="22">
        <f t="shared" si="11"/>
        <v>4857.439166666667</v>
      </c>
    </row>
    <row r="234" spans="1:10" ht="28.5">
      <c r="A234" s="16">
        <v>233</v>
      </c>
      <c r="B234" s="17">
        <v>38093</v>
      </c>
      <c r="C234" s="40" t="s">
        <v>636</v>
      </c>
      <c r="D234" s="18" t="s">
        <v>220</v>
      </c>
      <c r="E234" s="19" t="s">
        <v>603</v>
      </c>
      <c r="F234" s="20">
        <v>61000</v>
      </c>
      <c r="G234" s="20">
        <v>20333.333333333332</v>
      </c>
      <c r="H234" s="21">
        <f t="shared" si="9"/>
        <v>0.125</v>
      </c>
      <c r="I234" s="22">
        <f t="shared" si="10"/>
        <v>7625</v>
      </c>
      <c r="J234" s="22">
        <f t="shared" si="11"/>
        <v>33041.666666666672</v>
      </c>
    </row>
    <row r="235" spans="1:10" ht="28.5">
      <c r="A235" s="16">
        <v>234</v>
      </c>
      <c r="B235" s="17">
        <v>38099</v>
      </c>
      <c r="C235" s="40" t="s">
        <v>636</v>
      </c>
      <c r="D235" s="18" t="s">
        <v>221</v>
      </c>
      <c r="E235" s="19" t="s">
        <v>604</v>
      </c>
      <c r="F235" s="20">
        <v>168</v>
      </c>
      <c r="G235" s="20">
        <v>134.4</v>
      </c>
      <c r="H235" s="21">
        <f t="shared" si="9"/>
        <v>0.3</v>
      </c>
      <c r="I235" s="22">
        <f t="shared" si="10"/>
        <v>33.599999999999994</v>
      </c>
      <c r="J235" s="22">
        <f t="shared" si="11"/>
        <v>0</v>
      </c>
    </row>
    <row r="236" spans="1:10">
      <c r="A236" s="16">
        <v>235</v>
      </c>
      <c r="B236" s="17">
        <v>38107</v>
      </c>
      <c r="C236" s="40" t="s">
        <v>628</v>
      </c>
      <c r="D236" s="18" t="s">
        <v>235</v>
      </c>
      <c r="E236" s="19" t="s">
        <v>604</v>
      </c>
      <c r="F236" s="20">
        <v>283.85000000000002</v>
      </c>
      <c r="G236" s="20">
        <v>227.08</v>
      </c>
      <c r="H236" s="21">
        <f t="shared" si="9"/>
        <v>0.3</v>
      </c>
      <c r="I236" s="22">
        <f t="shared" si="10"/>
        <v>56.77000000000001</v>
      </c>
      <c r="J236" s="22">
        <f t="shared" si="11"/>
        <v>0</v>
      </c>
    </row>
    <row r="237" spans="1:10">
      <c r="A237" s="16">
        <v>236</v>
      </c>
      <c r="B237" s="17">
        <v>38107</v>
      </c>
      <c r="C237" s="40" t="s">
        <v>628</v>
      </c>
      <c r="D237" s="18" t="s">
        <v>234</v>
      </c>
      <c r="E237" s="19" t="s">
        <v>604</v>
      </c>
      <c r="F237" s="20">
        <v>434.82</v>
      </c>
      <c r="G237" s="20">
        <v>347.85599999999999</v>
      </c>
      <c r="H237" s="21">
        <f t="shared" si="9"/>
        <v>0.3</v>
      </c>
      <c r="I237" s="22">
        <f t="shared" si="10"/>
        <v>86.963999999999999</v>
      </c>
      <c r="J237" s="22">
        <f t="shared" si="11"/>
        <v>0</v>
      </c>
    </row>
    <row r="238" spans="1:10">
      <c r="A238" s="16">
        <v>237</v>
      </c>
      <c r="B238" s="17">
        <v>38107</v>
      </c>
      <c r="C238" s="40" t="s">
        <v>628</v>
      </c>
      <c r="D238" s="18" t="s">
        <v>233</v>
      </c>
      <c r="E238" s="19" t="s">
        <v>604</v>
      </c>
      <c r="F238" s="20">
        <v>691.2</v>
      </c>
      <c r="G238" s="20">
        <v>552.96</v>
      </c>
      <c r="H238" s="21">
        <f t="shared" si="9"/>
        <v>0.3</v>
      </c>
      <c r="I238" s="22">
        <f t="shared" si="10"/>
        <v>138.24</v>
      </c>
      <c r="J238" s="22">
        <f t="shared" si="11"/>
        <v>0</v>
      </c>
    </row>
    <row r="239" spans="1:10">
      <c r="A239" s="16">
        <v>238</v>
      </c>
      <c r="B239" s="17">
        <v>38107</v>
      </c>
      <c r="C239" s="40" t="s">
        <v>628</v>
      </c>
      <c r="D239" s="18" t="s">
        <v>229</v>
      </c>
      <c r="E239" s="19" t="s">
        <v>604</v>
      </c>
      <c r="F239" s="20">
        <v>1540.77</v>
      </c>
      <c r="G239" s="20">
        <v>1232.616</v>
      </c>
      <c r="H239" s="21">
        <f t="shared" si="9"/>
        <v>0.3</v>
      </c>
      <c r="I239" s="22">
        <f t="shared" si="10"/>
        <v>308.154</v>
      </c>
      <c r="J239" s="22">
        <f t="shared" si="11"/>
        <v>0</v>
      </c>
    </row>
    <row r="240" spans="1:10">
      <c r="A240" s="16">
        <v>239</v>
      </c>
      <c r="B240" s="17">
        <v>38107</v>
      </c>
      <c r="C240" s="40" t="s">
        <v>628</v>
      </c>
      <c r="D240" s="18" t="s">
        <v>224</v>
      </c>
      <c r="E240" s="19" t="s">
        <v>604</v>
      </c>
      <c r="F240" s="20">
        <v>1925.96</v>
      </c>
      <c r="G240" s="20">
        <v>1540.768</v>
      </c>
      <c r="H240" s="21">
        <f t="shared" si="9"/>
        <v>0.3</v>
      </c>
      <c r="I240" s="22">
        <f t="shared" si="10"/>
        <v>385.19200000000001</v>
      </c>
      <c r="J240" s="22">
        <f t="shared" si="11"/>
        <v>0</v>
      </c>
    </row>
    <row r="241" spans="1:10">
      <c r="A241" s="16">
        <v>240</v>
      </c>
      <c r="B241" s="17">
        <v>38107</v>
      </c>
      <c r="C241" s="40" t="s">
        <v>628</v>
      </c>
      <c r="D241" s="18" t="s">
        <v>222</v>
      </c>
      <c r="E241" s="19" t="s">
        <v>604</v>
      </c>
      <c r="F241" s="20">
        <v>2696.34</v>
      </c>
      <c r="G241" s="20">
        <v>2157.0720000000001</v>
      </c>
      <c r="H241" s="21">
        <f t="shared" si="9"/>
        <v>0.3</v>
      </c>
      <c r="I241" s="22">
        <f t="shared" si="10"/>
        <v>539.26800000000003</v>
      </c>
      <c r="J241" s="22">
        <f t="shared" si="11"/>
        <v>0</v>
      </c>
    </row>
    <row r="242" spans="1:10">
      <c r="A242" s="16">
        <v>241</v>
      </c>
      <c r="B242" s="17">
        <v>38107</v>
      </c>
      <c r="C242" s="40" t="s">
        <v>628</v>
      </c>
      <c r="D242" s="18" t="s">
        <v>223</v>
      </c>
      <c r="E242" s="19" t="s">
        <v>604</v>
      </c>
      <c r="F242" s="20">
        <v>3466.73</v>
      </c>
      <c r="G242" s="20">
        <v>2773.384</v>
      </c>
      <c r="H242" s="21">
        <f t="shared" si="9"/>
        <v>0.3</v>
      </c>
      <c r="I242" s="22">
        <f t="shared" si="10"/>
        <v>693.346</v>
      </c>
      <c r="J242" s="22">
        <f t="shared" si="11"/>
        <v>0</v>
      </c>
    </row>
    <row r="243" spans="1:10">
      <c r="A243" s="16">
        <v>242</v>
      </c>
      <c r="B243" s="17">
        <v>38107</v>
      </c>
      <c r="C243" s="40" t="s">
        <v>628</v>
      </c>
      <c r="D243" s="18" t="s">
        <v>231</v>
      </c>
      <c r="E243" s="19" t="s">
        <v>604</v>
      </c>
      <c r="F243" s="20">
        <v>5828.62</v>
      </c>
      <c r="G243" s="20">
        <v>4662.8959999999997</v>
      </c>
      <c r="H243" s="21">
        <f t="shared" si="9"/>
        <v>0.3</v>
      </c>
      <c r="I243" s="22">
        <f t="shared" si="10"/>
        <v>1165.7240000000002</v>
      </c>
      <c r="J243" s="22">
        <f t="shared" si="11"/>
        <v>0</v>
      </c>
    </row>
    <row r="244" spans="1:10">
      <c r="A244" s="16">
        <v>243</v>
      </c>
      <c r="B244" s="17">
        <v>38107</v>
      </c>
      <c r="C244" s="40" t="s">
        <v>628</v>
      </c>
      <c r="D244" s="18" t="s">
        <v>232</v>
      </c>
      <c r="E244" s="19" t="s">
        <v>604</v>
      </c>
      <c r="F244" s="20">
        <v>8748.41</v>
      </c>
      <c r="G244" s="20">
        <v>6998.7279999999992</v>
      </c>
      <c r="H244" s="21">
        <f t="shared" si="9"/>
        <v>0.3</v>
      </c>
      <c r="I244" s="22">
        <f t="shared" si="10"/>
        <v>1749.6820000000007</v>
      </c>
      <c r="J244" s="22">
        <f t="shared" si="11"/>
        <v>0</v>
      </c>
    </row>
    <row r="245" spans="1:10">
      <c r="A245" s="16">
        <v>244</v>
      </c>
      <c r="B245" s="17">
        <v>38107</v>
      </c>
      <c r="C245" s="40" t="s">
        <v>628</v>
      </c>
      <c r="D245" s="18" t="s">
        <v>225</v>
      </c>
      <c r="E245" s="19" t="s">
        <v>604</v>
      </c>
      <c r="F245" s="20">
        <v>12711.34</v>
      </c>
      <c r="G245" s="20">
        <v>10169.072</v>
      </c>
      <c r="H245" s="21">
        <f t="shared" si="9"/>
        <v>0.3</v>
      </c>
      <c r="I245" s="22">
        <f t="shared" si="10"/>
        <v>2542.268</v>
      </c>
      <c r="J245" s="22">
        <f t="shared" si="11"/>
        <v>0</v>
      </c>
    </row>
    <row r="246" spans="1:10" ht="28.5">
      <c r="A246" s="16">
        <v>245</v>
      </c>
      <c r="B246" s="17">
        <v>38107</v>
      </c>
      <c r="C246" s="40" t="s">
        <v>628</v>
      </c>
      <c r="D246" s="18" t="s">
        <v>236</v>
      </c>
      <c r="E246" s="19" t="s">
        <v>604</v>
      </c>
      <c r="F246" s="20">
        <v>16178.06</v>
      </c>
      <c r="G246" s="20">
        <v>12942.448</v>
      </c>
      <c r="H246" s="21">
        <f t="shared" si="9"/>
        <v>0.3</v>
      </c>
      <c r="I246" s="22">
        <f t="shared" si="10"/>
        <v>3235.6119999999992</v>
      </c>
      <c r="J246" s="22">
        <f t="shared" si="11"/>
        <v>0</v>
      </c>
    </row>
    <row r="247" spans="1:10" ht="28.5">
      <c r="A247" s="16">
        <v>246</v>
      </c>
      <c r="B247" s="17">
        <v>38107</v>
      </c>
      <c r="C247" s="40" t="s">
        <v>628</v>
      </c>
      <c r="D247" s="18" t="s">
        <v>230</v>
      </c>
      <c r="E247" s="19" t="s">
        <v>604</v>
      </c>
      <c r="F247" s="20">
        <v>30539.84</v>
      </c>
      <c r="G247" s="20">
        <v>24431.871999999999</v>
      </c>
      <c r="H247" s="21">
        <f t="shared" si="9"/>
        <v>0.3</v>
      </c>
      <c r="I247" s="22">
        <f t="shared" si="10"/>
        <v>6107.9680000000008</v>
      </c>
      <c r="J247" s="22">
        <f t="shared" si="11"/>
        <v>0</v>
      </c>
    </row>
    <row r="248" spans="1:10">
      <c r="A248" s="16">
        <v>247</v>
      </c>
      <c r="B248" s="17">
        <v>38107</v>
      </c>
      <c r="C248" s="40" t="s">
        <v>636</v>
      </c>
      <c r="D248" s="18" t="s">
        <v>238</v>
      </c>
      <c r="E248" s="19" t="s">
        <v>604</v>
      </c>
      <c r="F248" s="20">
        <v>8031.36</v>
      </c>
      <c r="G248" s="20">
        <v>6425.0879999999997</v>
      </c>
      <c r="H248" s="21">
        <f t="shared" si="9"/>
        <v>0.3</v>
      </c>
      <c r="I248" s="22">
        <f t="shared" si="10"/>
        <v>1606.2719999999999</v>
      </c>
      <c r="J248" s="22">
        <f t="shared" si="11"/>
        <v>0</v>
      </c>
    </row>
    <row r="249" spans="1:10" ht="28.5">
      <c r="A249" s="16">
        <v>248</v>
      </c>
      <c r="B249" s="17">
        <v>38107</v>
      </c>
      <c r="C249" s="40" t="s">
        <v>636</v>
      </c>
      <c r="D249" s="18" t="s">
        <v>228</v>
      </c>
      <c r="E249" s="19" t="s">
        <v>603</v>
      </c>
      <c r="F249" s="20">
        <v>4581.82</v>
      </c>
      <c r="G249" s="20">
        <v>1527.2733333333331</v>
      </c>
      <c r="H249" s="21">
        <f t="shared" si="9"/>
        <v>0.125</v>
      </c>
      <c r="I249" s="22">
        <f t="shared" si="10"/>
        <v>572.72749999999996</v>
      </c>
      <c r="J249" s="22">
        <f t="shared" si="11"/>
        <v>2481.8191666666667</v>
      </c>
    </row>
    <row r="250" spans="1:10" ht="42.75">
      <c r="A250" s="16">
        <v>249</v>
      </c>
      <c r="B250" s="17">
        <v>38107</v>
      </c>
      <c r="C250" s="40" t="s">
        <v>636</v>
      </c>
      <c r="D250" s="18" t="s">
        <v>227</v>
      </c>
      <c r="E250" s="19" t="s">
        <v>605</v>
      </c>
      <c r="F250" s="20">
        <v>17044.5</v>
      </c>
      <c r="G250" s="20">
        <v>9090.4</v>
      </c>
      <c r="H250" s="21">
        <f t="shared" si="9"/>
        <v>0.2</v>
      </c>
      <c r="I250" s="22">
        <f t="shared" si="10"/>
        <v>3408.9</v>
      </c>
      <c r="J250" s="22">
        <f t="shared" si="11"/>
        <v>4545.2000000000007</v>
      </c>
    </row>
    <row r="251" spans="1:10">
      <c r="A251" s="16">
        <v>250</v>
      </c>
      <c r="B251" s="17">
        <v>38107</v>
      </c>
      <c r="C251" s="40" t="s">
        <v>636</v>
      </c>
      <c r="D251" s="18" t="s">
        <v>237</v>
      </c>
      <c r="E251" s="19" t="s">
        <v>604</v>
      </c>
      <c r="F251" s="20">
        <v>40411.839999999997</v>
      </c>
      <c r="G251" s="20">
        <v>32329.471999999994</v>
      </c>
      <c r="H251" s="21">
        <f t="shared" si="9"/>
        <v>0.3</v>
      </c>
      <c r="I251" s="22">
        <f t="shared" si="10"/>
        <v>8082.3680000000022</v>
      </c>
      <c r="J251" s="22">
        <f t="shared" si="11"/>
        <v>0</v>
      </c>
    </row>
    <row r="252" spans="1:10">
      <c r="A252" s="16">
        <v>251</v>
      </c>
      <c r="B252" s="17">
        <v>38107</v>
      </c>
      <c r="C252" s="40" t="s">
        <v>636</v>
      </c>
      <c r="D252" s="18" t="s">
        <v>239</v>
      </c>
      <c r="E252" s="19" t="s">
        <v>608</v>
      </c>
      <c r="F252" s="20">
        <v>14253.7</v>
      </c>
      <c r="G252" s="20">
        <v>3800.9866666666667</v>
      </c>
      <c r="H252" s="21">
        <f t="shared" si="9"/>
        <v>0.1</v>
      </c>
      <c r="I252" s="22">
        <f t="shared" si="10"/>
        <v>1425.3700000000001</v>
      </c>
      <c r="J252" s="22">
        <f t="shared" si="11"/>
        <v>9027.3433333333323</v>
      </c>
    </row>
    <row r="253" spans="1:10" ht="42.75">
      <c r="A253" s="16">
        <v>252</v>
      </c>
      <c r="B253" s="17">
        <v>38107</v>
      </c>
      <c r="C253" s="40" t="s">
        <v>636</v>
      </c>
      <c r="D253" s="18" t="s">
        <v>227</v>
      </c>
      <c r="E253" s="19" t="s">
        <v>605</v>
      </c>
      <c r="F253" s="20">
        <v>48828.13</v>
      </c>
      <c r="G253" s="20">
        <v>26041.669333333331</v>
      </c>
      <c r="H253" s="21">
        <f t="shared" si="9"/>
        <v>0.2</v>
      </c>
      <c r="I253" s="22">
        <f t="shared" si="10"/>
        <v>9765.6260000000002</v>
      </c>
      <c r="J253" s="22">
        <f t="shared" si="11"/>
        <v>13020.834666666666</v>
      </c>
    </row>
    <row r="254" spans="1:10" ht="28.5">
      <c r="A254" s="16">
        <v>253</v>
      </c>
      <c r="B254" s="17">
        <v>38107</v>
      </c>
      <c r="C254" s="40" t="s">
        <v>636</v>
      </c>
      <c r="D254" s="18" t="s">
        <v>240</v>
      </c>
      <c r="E254" s="19" t="s">
        <v>603</v>
      </c>
      <c r="F254" s="20">
        <v>54704.11</v>
      </c>
      <c r="G254" s="20">
        <v>18234.703333333335</v>
      </c>
      <c r="H254" s="21">
        <f t="shared" si="9"/>
        <v>0.125</v>
      </c>
      <c r="I254" s="22">
        <f t="shared" si="10"/>
        <v>6838.0137500000001</v>
      </c>
      <c r="J254" s="22">
        <f t="shared" si="11"/>
        <v>29631.392916666664</v>
      </c>
    </row>
    <row r="255" spans="1:10">
      <c r="A255" s="16">
        <v>254</v>
      </c>
      <c r="B255" s="17">
        <v>38107</v>
      </c>
      <c r="C255" s="40" t="s">
        <v>636</v>
      </c>
      <c r="D255" s="18" t="s">
        <v>226</v>
      </c>
      <c r="E255" s="19" t="s">
        <v>606</v>
      </c>
      <c r="F255" s="20">
        <v>249947.67</v>
      </c>
      <c r="G255" s="20">
        <v>26661.084800000001</v>
      </c>
      <c r="H255" s="21">
        <f t="shared" si="9"/>
        <v>0.04</v>
      </c>
      <c r="I255" s="22">
        <f t="shared" si="10"/>
        <v>9997.9068000000007</v>
      </c>
      <c r="J255" s="22">
        <f t="shared" si="11"/>
        <v>213288.6784</v>
      </c>
    </row>
    <row r="256" spans="1:10">
      <c r="A256" s="16">
        <v>255</v>
      </c>
      <c r="B256" s="17">
        <v>38108</v>
      </c>
      <c r="C256" s="40" t="s">
        <v>628</v>
      </c>
      <c r="D256" s="18" t="s">
        <v>247</v>
      </c>
      <c r="E256" s="19" t="s">
        <v>604</v>
      </c>
      <c r="F256" s="20">
        <v>1460.6</v>
      </c>
      <c r="G256" s="20">
        <v>1131.9649999999999</v>
      </c>
      <c r="H256" s="21">
        <f t="shared" si="9"/>
        <v>0.3</v>
      </c>
      <c r="I256" s="22">
        <f t="shared" si="10"/>
        <v>328.63499999999999</v>
      </c>
      <c r="J256" s="22">
        <f t="shared" si="11"/>
        <v>0</v>
      </c>
    </row>
    <row r="257" spans="1:10" ht="28.5">
      <c r="A257" s="16">
        <v>256</v>
      </c>
      <c r="B257" s="17">
        <v>38108</v>
      </c>
      <c r="C257" s="40" t="s">
        <v>628</v>
      </c>
      <c r="D257" s="18" t="s">
        <v>246</v>
      </c>
      <c r="E257" s="19" t="s">
        <v>604</v>
      </c>
      <c r="F257" s="20">
        <v>3047.47</v>
      </c>
      <c r="G257" s="20">
        <v>2361.7892499999998</v>
      </c>
      <c r="H257" s="21">
        <f t="shared" si="9"/>
        <v>0.3</v>
      </c>
      <c r="I257" s="22">
        <f t="shared" si="10"/>
        <v>685.68074999999999</v>
      </c>
      <c r="J257" s="22">
        <f t="shared" si="11"/>
        <v>0</v>
      </c>
    </row>
    <row r="258" spans="1:10" ht="28.5">
      <c r="A258" s="16">
        <v>257</v>
      </c>
      <c r="B258" s="17">
        <v>38108</v>
      </c>
      <c r="C258" s="40" t="s">
        <v>590</v>
      </c>
      <c r="D258" s="18" t="s">
        <v>248</v>
      </c>
      <c r="E258" s="19" t="s">
        <v>603</v>
      </c>
      <c r="F258" s="20">
        <v>7278.91</v>
      </c>
      <c r="G258" s="20">
        <v>2350.4813541666663</v>
      </c>
      <c r="H258" s="21">
        <f t="shared" ref="H258:H321" si="12">VLOOKUP(E258,stope,2,FALSE)</f>
        <v>0.125</v>
      </c>
      <c r="I258" s="22">
        <f t="shared" si="10"/>
        <v>909.86374999999998</v>
      </c>
      <c r="J258" s="22">
        <f t="shared" si="11"/>
        <v>4018.5648958333336</v>
      </c>
    </row>
    <row r="259" spans="1:10">
      <c r="A259" s="16">
        <v>258</v>
      </c>
      <c r="B259" s="17">
        <v>38108</v>
      </c>
      <c r="C259" s="40" t="s">
        <v>636</v>
      </c>
      <c r="D259" s="18" t="s">
        <v>243</v>
      </c>
      <c r="E259" s="19" t="s">
        <v>604</v>
      </c>
      <c r="F259" s="20">
        <v>851.56</v>
      </c>
      <c r="G259" s="20">
        <v>659.95899999999995</v>
      </c>
      <c r="H259" s="21">
        <f t="shared" si="12"/>
        <v>0.3</v>
      </c>
      <c r="I259" s="22">
        <f t="shared" ref="I259:I322" si="13">IF(F259*H259&gt;F259-G259,F259-G259,F259*H259)</f>
        <v>191.601</v>
      </c>
      <c r="J259" s="22">
        <f t="shared" ref="J259:J322" si="14">+F259-G259-I259</f>
        <v>0</v>
      </c>
    </row>
    <row r="260" spans="1:10">
      <c r="A260" s="16">
        <v>259</v>
      </c>
      <c r="B260" s="17">
        <v>38108</v>
      </c>
      <c r="C260" s="40" t="s">
        <v>636</v>
      </c>
      <c r="D260" s="18" t="s">
        <v>250</v>
      </c>
      <c r="E260" s="19" t="s">
        <v>604</v>
      </c>
      <c r="F260" s="20">
        <v>1370.96</v>
      </c>
      <c r="G260" s="20">
        <v>1062.4939999999999</v>
      </c>
      <c r="H260" s="21">
        <f t="shared" si="12"/>
        <v>0.3</v>
      </c>
      <c r="I260" s="22">
        <f t="shared" si="13"/>
        <v>308.46600000000012</v>
      </c>
      <c r="J260" s="22">
        <f t="shared" si="14"/>
        <v>0</v>
      </c>
    </row>
    <row r="261" spans="1:10" ht="42.75">
      <c r="A261" s="16">
        <v>260</v>
      </c>
      <c r="B261" s="17">
        <v>38108</v>
      </c>
      <c r="C261" s="40" t="s">
        <v>636</v>
      </c>
      <c r="D261" s="18" t="s">
        <v>242</v>
      </c>
      <c r="E261" s="19" t="s">
        <v>605</v>
      </c>
      <c r="F261" s="20">
        <v>1200</v>
      </c>
      <c r="G261" s="20">
        <v>620</v>
      </c>
      <c r="H261" s="21">
        <f t="shared" si="12"/>
        <v>0.2</v>
      </c>
      <c r="I261" s="22">
        <f t="shared" si="13"/>
        <v>240</v>
      </c>
      <c r="J261" s="22">
        <f t="shared" si="14"/>
        <v>340</v>
      </c>
    </row>
    <row r="262" spans="1:10" ht="28.5">
      <c r="A262" s="16">
        <v>261</v>
      </c>
      <c r="B262" s="17">
        <v>38108</v>
      </c>
      <c r="C262" s="40" t="s">
        <v>636</v>
      </c>
      <c r="D262" s="18" t="s">
        <v>244</v>
      </c>
      <c r="E262" s="19" t="s">
        <v>604</v>
      </c>
      <c r="F262" s="20">
        <v>3062.77</v>
      </c>
      <c r="G262" s="20">
        <v>2373.6467499999999</v>
      </c>
      <c r="H262" s="21">
        <f t="shared" si="12"/>
        <v>0.3</v>
      </c>
      <c r="I262" s="22">
        <f t="shared" si="13"/>
        <v>689.1232500000001</v>
      </c>
      <c r="J262" s="22">
        <f t="shared" si="14"/>
        <v>0</v>
      </c>
    </row>
    <row r="263" spans="1:10">
      <c r="A263" s="16">
        <v>262</v>
      </c>
      <c r="B263" s="17">
        <v>38108</v>
      </c>
      <c r="C263" s="40" t="s">
        <v>636</v>
      </c>
      <c r="D263" s="18" t="s">
        <v>241</v>
      </c>
      <c r="E263" s="19" t="s">
        <v>608</v>
      </c>
      <c r="F263" s="20">
        <v>2897.31</v>
      </c>
      <c r="G263" s="20">
        <v>748.47174999999993</v>
      </c>
      <c r="H263" s="21">
        <f t="shared" si="12"/>
        <v>0.1</v>
      </c>
      <c r="I263" s="22">
        <f t="shared" si="13"/>
        <v>289.73099999999999</v>
      </c>
      <c r="J263" s="22">
        <f t="shared" si="14"/>
        <v>1859.1072499999998</v>
      </c>
    </row>
    <row r="264" spans="1:10" ht="28.5">
      <c r="A264" s="16">
        <v>263</v>
      </c>
      <c r="B264" s="17">
        <v>38108</v>
      </c>
      <c r="C264" s="40" t="s">
        <v>636</v>
      </c>
      <c r="D264" s="18" t="s">
        <v>245</v>
      </c>
      <c r="E264" s="19" t="s">
        <v>604</v>
      </c>
      <c r="F264" s="20">
        <v>15049.38</v>
      </c>
      <c r="G264" s="20">
        <v>11663.269499999999</v>
      </c>
      <c r="H264" s="21">
        <f t="shared" si="12"/>
        <v>0.3</v>
      </c>
      <c r="I264" s="22">
        <f t="shared" si="13"/>
        <v>3386.1105000000007</v>
      </c>
      <c r="J264" s="22">
        <f t="shared" si="14"/>
        <v>0</v>
      </c>
    </row>
    <row r="265" spans="1:10">
      <c r="A265" s="16">
        <v>264</v>
      </c>
      <c r="B265" s="17">
        <v>38108</v>
      </c>
      <c r="C265" s="40" t="s">
        <v>636</v>
      </c>
      <c r="D265" s="18" t="s">
        <v>249</v>
      </c>
      <c r="E265" s="19" t="s">
        <v>604</v>
      </c>
      <c r="F265" s="20">
        <v>32316.799999999999</v>
      </c>
      <c r="G265" s="20">
        <v>25045.52</v>
      </c>
      <c r="H265" s="21">
        <f t="shared" si="12"/>
        <v>0.3</v>
      </c>
      <c r="I265" s="22">
        <f t="shared" si="13"/>
        <v>7271.2799999999988</v>
      </c>
      <c r="J265" s="22">
        <f t="shared" si="14"/>
        <v>0</v>
      </c>
    </row>
    <row r="266" spans="1:10" ht="28.5">
      <c r="A266" s="16">
        <v>265</v>
      </c>
      <c r="B266" s="17">
        <v>38115</v>
      </c>
      <c r="C266" s="40" t="s">
        <v>636</v>
      </c>
      <c r="D266" s="18" t="s">
        <v>251</v>
      </c>
      <c r="E266" s="19" t="s">
        <v>608</v>
      </c>
      <c r="F266" s="20">
        <v>5040</v>
      </c>
      <c r="G266" s="20">
        <v>1302</v>
      </c>
      <c r="H266" s="21">
        <f t="shared" si="12"/>
        <v>0.1</v>
      </c>
      <c r="I266" s="22">
        <f t="shared" si="13"/>
        <v>504</v>
      </c>
      <c r="J266" s="22">
        <f t="shared" si="14"/>
        <v>3234</v>
      </c>
    </row>
    <row r="267" spans="1:10">
      <c r="A267" s="16">
        <v>266</v>
      </c>
      <c r="B267" s="17">
        <v>38118</v>
      </c>
      <c r="C267" s="40" t="s">
        <v>628</v>
      </c>
      <c r="D267" s="18" t="s">
        <v>252</v>
      </c>
      <c r="E267" s="19" t="s">
        <v>604</v>
      </c>
      <c r="F267" s="20">
        <v>1915.36</v>
      </c>
      <c r="G267" s="20">
        <v>1484.404</v>
      </c>
      <c r="H267" s="21">
        <f t="shared" si="12"/>
        <v>0.3</v>
      </c>
      <c r="I267" s="22">
        <f t="shared" si="13"/>
        <v>430.9559999999999</v>
      </c>
      <c r="J267" s="22">
        <f t="shared" si="14"/>
        <v>0</v>
      </c>
    </row>
    <row r="268" spans="1:10" ht="28.5">
      <c r="A268" s="16">
        <v>267</v>
      </c>
      <c r="B268" s="17">
        <v>38119</v>
      </c>
      <c r="C268" s="40" t="s">
        <v>636</v>
      </c>
      <c r="D268" s="18" t="s">
        <v>253</v>
      </c>
      <c r="E268" s="19" t="s">
        <v>603</v>
      </c>
      <c r="F268" s="20">
        <v>3913.06</v>
      </c>
      <c r="G268" s="20">
        <v>1263.5922916666666</v>
      </c>
      <c r="H268" s="21">
        <f t="shared" si="12"/>
        <v>0.125</v>
      </c>
      <c r="I268" s="22">
        <f t="shared" si="13"/>
        <v>489.13249999999999</v>
      </c>
      <c r="J268" s="22">
        <f t="shared" si="14"/>
        <v>2160.3352083333334</v>
      </c>
    </row>
    <row r="269" spans="1:10" ht="42.75">
      <c r="A269" s="16">
        <v>268</v>
      </c>
      <c r="B269" s="17">
        <v>38120</v>
      </c>
      <c r="C269" s="40" t="s">
        <v>636</v>
      </c>
      <c r="D269" s="18" t="s">
        <v>255</v>
      </c>
      <c r="E269" s="19" t="s">
        <v>605</v>
      </c>
      <c r="F269" s="20">
        <v>14524.26</v>
      </c>
      <c r="G269" s="20">
        <v>7504.2010000000009</v>
      </c>
      <c r="H269" s="21">
        <f t="shared" si="12"/>
        <v>0.2</v>
      </c>
      <c r="I269" s="22">
        <f t="shared" si="13"/>
        <v>2904.8520000000003</v>
      </c>
      <c r="J269" s="22">
        <f t="shared" si="14"/>
        <v>4115.2069999999985</v>
      </c>
    </row>
    <row r="270" spans="1:10" ht="42.75">
      <c r="A270" s="16">
        <v>269</v>
      </c>
      <c r="B270" s="17">
        <v>38120</v>
      </c>
      <c r="C270" s="40" t="s">
        <v>636</v>
      </c>
      <c r="D270" s="18" t="s">
        <v>255</v>
      </c>
      <c r="E270" s="19" t="s">
        <v>605</v>
      </c>
      <c r="F270" s="20">
        <v>154048</v>
      </c>
      <c r="G270" s="20">
        <v>79591.466666666674</v>
      </c>
      <c r="H270" s="21">
        <f t="shared" si="12"/>
        <v>0.2</v>
      </c>
      <c r="I270" s="22">
        <f t="shared" si="13"/>
        <v>30809.600000000002</v>
      </c>
      <c r="J270" s="22">
        <f t="shared" si="14"/>
        <v>43646.93333333332</v>
      </c>
    </row>
    <row r="271" spans="1:10" ht="28.5">
      <c r="A271" s="16">
        <v>270</v>
      </c>
      <c r="B271" s="17">
        <v>38120</v>
      </c>
      <c r="C271" s="40" t="s">
        <v>94</v>
      </c>
      <c r="D271" s="18" t="s">
        <v>254</v>
      </c>
      <c r="E271" s="19" t="s">
        <v>603</v>
      </c>
      <c r="F271" s="20">
        <v>8564.58</v>
      </c>
      <c r="G271" s="20">
        <v>2765.6456249999997</v>
      </c>
      <c r="H271" s="21">
        <f t="shared" si="12"/>
        <v>0.125</v>
      </c>
      <c r="I271" s="22">
        <f t="shared" si="13"/>
        <v>1070.5725</v>
      </c>
      <c r="J271" s="22">
        <f t="shared" si="14"/>
        <v>4728.3618750000005</v>
      </c>
    </row>
    <row r="272" spans="1:10" ht="28.5">
      <c r="A272" s="16">
        <v>271</v>
      </c>
      <c r="B272" s="17">
        <v>38120</v>
      </c>
      <c r="C272" s="40" t="s">
        <v>94</v>
      </c>
      <c r="D272" s="18" t="s">
        <v>254</v>
      </c>
      <c r="E272" s="19" t="s">
        <v>603</v>
      </c>
      <c r="F272" s="20">
        <v>101461</v>
      </c>
      <c r="G272" s="20">
        <v>32763.447916666664</v>
      </c>
      <c r="H272" s="21">
        <f t="shared" si="12"/>
        <v>0.125</v>
      </c>
      <c r="I272" s="22">
        <f t="shared" si="13"/>
        <v>12682.625</v>
      </c>
      <c r="J272" s="22">
        <f t="shared" si="14"/>
        <v>56014.927083333343</v>
      </c>
    </row>
    <row r="273" spans="1:10" ht="28.5">
      <c r="A273" s="16">
        <v>272</v>
      </c>
      <c r="B273" s="17">
        <v>38121</v>
      </c>
      <c r="C273" s="40" t="s">
        <v>628</v>
      </c>
      <c r="D273" s="18" t="s">
        <v>258</v>
      </c>
      <c r="E273" s="19" t="s">
        <v>604</v>
      </c>
      <c r="F273" s="20">
        <v>157.85</v>
      </c>
      <c r="G273" s="20">
        <v>122.33374999999999</v>
      </c>
      <c r="H273" s="21">
        <f t="shared" si="12"/>
        <v>0.3</v>
      </c>
      <c r="I273" s="22">
        <f t="shared" si="13"/>
        <v>35.516249999999999</v>
      </c>
      <c r="J273" s="22">
        <f t="shared" si="14"/>
        <v>0</v>
      </c>
    </row>
    <row r="274" spans="1:10">
      <c r="A274" s="16">
        <v>273</v>
      </c>
      <c r="B274" s="17">
        <v>38121</v>
      </c>
      <c r="C274" s="40" t="s">
        <v>628</v>
      </c>
      <c r="D274" s="18" t="s">
        <v>257</v>
      </c>
      <c r="E274" s="19" t="s">
        <v>604</v>
      </c>
      <c r="F274" s="20">
        <v>876.92</v>
      </c>
      <c r="G274" s="20">
        <v>679.61299999999983</v>
      </c>
      <c r="H274" s="21">
        <f t="shared" si="12"/>
        <v>0.3</v>
      </c>
      <c r="I274" s="22">
        <f t="shared" si="13"/>
        <v>197.30700000000013</v>
      </c>
      <c r="J274" s="22">
        <f t="shared" si="14"/>
        <v>0</v>
      </c>
    </row>
    <row r="275" spans="1:10">
      <c r="A275" s="16">
        <v>274</v>
      </c>
      <c r="B275" s="17">
        <v>38121</v>
      </c>
      <c r="C275" s="40" t="s">
        <v>628</v>
      </c>
      <c r="D275" s="18" t="s">
        <v>256</v>
      </c>
      <c r="E275" s="19" t="s">
        <v>604</v>
      </c>
      <c r="F275" s="20">
        <v>1652.31</v>
      </c>
      <c r="G275" s="20">
        <v>1280.5402499999998</v>
      </c>
      <c r="H275" s="21">
        <f t="shared" si="12"/>
        <v>0.3</v>
      </c>
      <c r="I275" s="22">
        <f t="shared" si="13"/>
        <v>371.76975000000016</v>
      </c>
      <c r="J275" s="22">
        <f t="shared" si="14"/>
        <v>0</v>
      </c>
    </row>
    <row r="276" spans="1:10" ht="28.5">
      <c r="A276" s="16">
        <v>275</v>
      </c>
      <c r="B276" s="17">
        <v>38122</v>
      </c>
      <c r="C276" s="40" t="s">
        <v>636</v>
      </c>
      <c r="D276" s="18" t="s">
        <v>260</v>
      </c>
      <c r="E276" s="19" t="s">
        <v>604</v>
      </c>
      <c r="F276" s="20">
        <v>738.92</v>
      </c>
      <c r="G276" s="20">
        <v>572.66300000000001</v>
      </c>
      <c r="H276" s="21">
        <f t="shared" si="12"/>
        <v>0.3</v>
      </c>
      <c r="I276" s="22">
        <f t="shared" si="13"/>
        <v>166.25699999999995</v>
      </c>
      <c r="J276" s="22">
        <f t="shared" si="14"/>
        <v>0</v>
      </c>
    </row>
    <row r="277" spans="1:10" ht="42.75">
      <c r="A277" s="16">
        <v>276</v>
      </c>
      <c r="B277" s="17">
        <v>38122</v>
      </c>
      <c r="C277" s="40" t="s">
        <v>636</v>
      </c>
      <c r="D277" s="18" t="s">
        <v>259</v>
      </c>
      <c r="E277" s="19" t="s">
        <v>605</v>
      </c>
      <c r="F277" s="20">
        <v>20333.32</v>
      </c>
      <c r="G277" s="20">
        <v>10505.548666666667</v>
      </c>
      <c r="H277" s="21">
        <f t="shared" si="12"/>
        <v>0.2</v>
      </c>
      <c r="I277" s="22">
        <f t="shared" si="13"/>
        <v>4066.6640000000002</v>
      </c>
      <c r="J277" s="22">
        <f t="shared" si="14"/>
        <v>5761.1073333333316</v>
      </c>
    </row>
    <row r="278" spans="1:10" ht="28.5">
      <c r="A278" s="16">
        <v>277</v>
      </c>
      <c r="B278" s="17">
        <v>38127</v>
      </c>
      <c r="C278" s="40" t="s">
        <v>636</v>
      </c>
      <c r="D278" s="18" t="s">
        <v>261</v>
      </c>
      <c r="E278" s="19" t="s">
        <v>604</v>
      </c>
      <c r="F278" s="20">
        <v>16380</v>
      </c>
      <c r="G278" s="20">
        <v>12694.5</v>
      </c>
      <c r="H278" s="21">
        <f t="shared" si="12"/>
        <v>0.3</v>
      </c>
      <c r="I278" s="22">
        <f t="shared" si="13"/>
        <v>3685.5</v>
      </c>
      <c r="J278" s="22">
        <f t="shared" si="14"/>
        <v>0</v>
      </c>
    </row>
    <row r="279" spans="1:10">
      <c r="A279" s="16">
        <v>278</v>
      </c>
      <c r="B279" s="17">
        <v>38129</v>
      </c>
      <c r="C279" s="40" t="s">
        <v>628</v>
      </c>
      <c r="D279" s="18" t="s">
        <v>262</v>
      </c>
      <c r="E279" s="19" t="s">
        <v>604</v>
      </c>
      <c r="F279" s="20">
        <v>1581.24</v>
      </c>
      <c r="G279" s="20">
        <v>1225.461</v>
      </c>
      <c r="H279" s="21">
        <f t="shared" si="12"/>
        <v>0.3</v>
      </c>
      <c r="I279" s="22">
        <f t="shared" si="13"/>
        <v>355.779</v>
      </c>
      <c r="J279" s="22">
        <f t="shared" si="14"/>
        <v>0</v>
      </c>
    </row>
    <row r="280" spans="1:10" ht="28.5">
      <c r="A280" s="16">
        <v>279</v>
      </c>
      <c r="B280" s="17">
        <v>38135</v>
      </c>
      <c r="C280" s="40" t="s">
        <v>628</v>
      </c>
      <c r="D280" s="18" t="s">
        <v>263</v>
      </c>
      <c r="E280" s="19" t="s">
        <v>604</v>
      </c>
      <c r="F280" s="20">
        <v>364.31</v>
      </c>
      <c r="G280" s="20">
        <v>282.34024999999997</v>
      </c>
      <c r="H280" s="21">
        <f t="shared" si="12"/>
        <v>0.3</v>
      </c>
      <c r="I280" s="22">
        <f t="shared" si="13"/>
        <v>81.969750000000033</v>
      </c>
      <c r="J280" s="22">
        <f t="shared" si="14"/>
        <v>0</v>
      </c>
    </row>
    <row r="281" spans="1:10" ht="42.75">
      <c r="A281" s="16">
        <v>280</v>
      </c>
      <c r="B281" s="17">
        <v>38136</v>
      </c>
      <c r="C281" s="40" t="s">
        <v>636</v>
      </c>
      <c r="D281" s="18" t="s">
        <v>264</v>
      </c>
      <c r="E281" s="19" t="s">
        <v>605</v>
      </c>
      <c r="F281" s="20">
        <v>949.7</v>
      </c>
      <c r="G281" s="20">
        <v>490.6783333333334</v>
      </c>
      <c r="H281" s="21">
        <f t="shared" si="12"/>
        <v>0.2</v>
      </c>
      <c r="I281" s="22">
        <f t="shared" si="13"/>
        <v>189.94000000000003</v>
      </c>
      <c r="J281" s="22">
        <f t="shared" si="14"/>
        <v>269.08166666666659</v>
      </c>
    </row>
    <row r="282" spans="1:10" ht="42.75">
      <c r="A282" s="16">
        <v>281</v>
      </c>
      <c r="B282" s="17">
        <v>38136</v>
      </c>
      <c r="C282" s="40" t="s">
        <v>636</v>
      </c>
      <c r="D282" s="18" t="s">
        <v>267</v>
      </c>
      <c r="E282" s="19" t="s">
        <v>605</v>
      </c>
      <c r="F282" s="20">
        <v>949.7</v>
      </c>
      <c r="G282" s="20">
        <v>490.6783333333334</v>
      </c>
      <c r="H282" s="21">
        <f t="shared" si="12"/>
        <v>0.2</v>
      </c>
      <c r="I282" s="22">
        <f t="shared" si="13"/>
        <v>189.94000000000003</v>
      </c>
      <c r="J282" s="22">
        <f t="shared" si="14"/>
        <v>269.08166666666659</v>
      </c>
    </row>
    <row r="283" spans="1:10" ht="42.75">
      <c r="A283" s="16">
        <v>282</v>
      </c>
      <c r="B283" s="17">
        <v>38136</v>
      </c>
      <c r="C283" s="40" t="s">
        <v>636</v>
      </c>
      <c r="D283" s="18" t="s">
        <v>271</v>
      </c>
      <c r="E283" s="19" t="s">
        <v>605</v>
      </c>
      <c r="F283" s="20">
        <v>949.7</v>
      </c>
      <c r="G283" s="20">
        <v>490.6783333333334</v>
      </c>
      <c r="H283" s="21">
        <f t="shared" si="12"/>
        <v>0.2</v>
      </c>
      <c r="I283" s="22">
        <f t="shared" si="13"/>
        <v>189.94000000000003</v>
      </c>
      <c r="J283" s="22">
        <f t="shared" si="14"/>
        <v>269.08166666666659</v>
      </c>
    </row>
    <row r="284" spans="1:10" ht="42.75">
      <c r="A284" s="16">
        <v>283</v>
      </c>
      <c r="B284" s="17">
        <v>38136</v>
      </c>
      <c r="C284" s="40" t="s">
        <v>636</v>
      </c>
      <c r="D284" s="18" t="s">
        <v>276</v>
      </c>
      <c r="E284" s="19" t="s">
        <v>605</v>
      </c>
      <c r="F284" s="20">
        <v>949.7</v>
      </c>
      <c r="G284" s="20">
        <v>490.6783333333334</v>
      </c>
      <c r="H284" s="21">
        <f t="shared" si="12"/>
        <v>0.2</v>
      </c>
      <c r="I284" s="22">
        <f t="shared" si="13"/>
        <v>189.94000000000003</v>
      </c>
      <c r="J284" s="22">
        <f t="shared" si="14"/>
        <v>269.08166666666659</v>
      </c>
    </row>
    <row r="285" spans="1:10" ht="42.75">
      <c r="A285" s="16">
        <v>284</v>
      </c>
      <c r="B285" s="17">
        <v>38136</v>
      </c>
      <c r="C285" s="40" t="s">
        <v>636</v>
      </c>
      <c r="D285" s="18" t="s">
        <v>274</v>
      </c>
      <c r="E285" s="19" t="s">
        <v>605</v>
      </c>
      <c r="F285" s="20">
        <v>1899.4</v>
      </c>
      <c r="G285" s="20">
        <v>981.3566666666668</v>
      </c>
      <c r="H285" s="21">
        <f t="shared" si="12"/>
        <v>0.2</v>
      </c>
      <c r="I285" s="22">
        <f t="shared" si="13"/>
        <v>379.88000000000005</v>
      </c>
      <c r="J285" s="22">
        <f t="shared" si="14"/>
        <v>538.16333333333318</v>
      </c>
    </row>
    <row r="286" spans="1:10" ht="42.75">
      <c r="A286" s="16">
        <v>285</v>
      </c>
      <c r="B286" s="17">
        <v>38136</v>
      </c>
      <c r="C286" s="40" t="s">
        <v>636</v>
      </c>
      <c r="D286" s="18" t="s">
        <v>265</v>
      </c>
      <c r="E286" s="19" t="s">
        <v>605</v>
      </c>
      <c r="F286" s="20">
        <v>2849.1</v>
      </c>
      <c r="G286" s="20">
        <v>1472.0350000000001</v>
      </c>
      <c r="H286" s="21">
        <f t="shared" si="12"/>
        <v>0.2</v>
      </c>
      <c r="I286" s="22">
        <f t="shared" si="13"/>
        <v>569.82000000000005</v>
      </c>
      <c r="J286" s="22">
        <f t="shared" si="14"/>
        <v>807.24499999999978</v>
      </c>
    </row>
    <row r="287" spans="1:10" ht="42.75">
      <c r="A287" s="16">
        <v>286</v>
      </c>
      <c r="B287" s="17">
        <v>38136</v>
      </c>
      <c r="C287" s="40" t="s">
        <v>636</v>
      </c>
      <c r="D287" s="18" t="s">
        <v>279</v>
      </c>
      <c r="E287" s="19" t="s">
        <v>605</v>
      </c>
      <c r="F287" s="20">
        <v>3798.8</v>
      </c>
      <c r="G287" s="20">
        <v>1962.7133333333336</v>
      </c>
      <c r="H287" s="21">
        <f t="shared" si="12"/>
        <v>0.2</v>
      </c>
      <c r="I287" s="22">
        <f t="shared" si="13"/>
        <v>759.7600000000001</v>
      </c>
      <c r="J287" s="22">
        <f t="shared" si="14"/>
        <v>1076.3266666666664</v>
      </c>
    </row>
    <row r="288" spans="1:10" ht="42.75">
      <c r="A288" s="16">
        <v>287</v>
      </c>
      <c r="B288" s="17">
        <v>38136</v>
      </c>
      <c r="C288" s="40" t="s">
        <v>636</v>
      </c>
      <c r="D288" s="18" t="s">
        <v>275</v>
      </c>
      <c r="E288" s="19" t="s">
        <v>605</v>
      </c>
      <c r="F288" s="20">
        <v>4748.5</v>
      </c>
      <c r="G288" s="20">
        <v>2453.3916666666669</v>
      </c>
      <c r="H288" s="21">
        <f t="shared" si="12"/>
        <v>0.2</v>
      </c>
      <c r="I288" s="22">
        <f t="shared" si="13"/>
        <v>949.7</v>
      </c>
      <c r="J288" s="22">
        <f t="shared" si="14"/>
        <v>1345.4083333333331</v>
      </c>
    </row>
    <row r="289" spans="1:10" ht="42.75">
      <c r="A289" s="16">
        <v>288</v>
      </c>
      <c r="B289" s="17">
        <v>38136</v>
      </c>
      <c r="C289" s="40" t="s">
        <v>636</v>
      </c>
      <c r="D289" s="18" t="s">
        <v>269</v>
      </c>
      <c r="E289" s="19" t="s">
        <v>605</v>
      </c>
      <c r="F289" s="20">
        <v>5698.2</v>
      </c>
      <c r="G289" s="20">
        <v>2944.07</v>
      </c>
      <c r="H289" s="21">
        <f t="shared" si="12"/>
        <v>0.2</v>
      </c>
      <c r="I289" s="22">
        <f t="shared" si="13"/>
        <v>1139.6400000000001</v>
      </c>
      <c r="J289" s="22">
        <f t="shared" si="14"/>
        <v>1614.4899999999996</v>
      </c>
    </row>
    <row r="290" spans="1:10" ht="42.75">
      <c r="A290" s="16">
        <v>289</v>
      </c>
      <c r="B290" s="17">
        <v>38136</v>
      </c>
      <c r="C290" s="40" t="s">
        <v>636</v>
      </c>
      <c r="D290" s="18" t="s">
        <v>273</v>
      </c>
      <c r="E290" s="19" t="s">
        <v>605</v>
      </c>
      <c r="F290" s="20">
        <v>5698.2</v>
      </c>
      <c r="G290" s="20">
        <v>2944.07</v>
      </c>
      <c r="H290" s="21">
        <f t="shared" si="12"/>
        <v>0.2</v>
      </c>
      <c r="I290" s="22">
        <f t="shared" si="13"/>
        <v>1139.6400000000001</v>
      </c>
      <c r="J290" s="22">
        <f t="shared" si="14"/>
        <v>1614.4899999999996</v>
      </c>
    </row>
    <row r="291" spans="1:10" ht="42.75">
      <c r="A291" s="16">
        <v>290</v>
      </c>
      <c r="B291" s="17">
        <v>38136</v>
      </c>
      <c r="C291" s="40" t="s">
        <v>636</v>
      </c>
      <c r="D291" s="18" t="s">
        <v>277</v>
      </c>
      <c r="E291" s="19" t="s">
        <v>605</v>
      </c>
      <c r="F291" s="20">
        <v>5698.2</v>
      </c>
      <c r="G291" s="20">
        <v>2944.07</v>
      </c>
      <c r="H291" s="21">
        <f t="shared" si="12"/>
        <v>0.2</v>
      </c>
      <c r="I291" s="22">
        <f t="shared" si="13"/>
        <v>1139.6400000000001</v>
      </c>
      <c r="J291" s="22">
        <f t="shared" si="14"/>
        <v>1614.4899999999996</v>
      </c>
    </row>
    <row r="292" spans="1:10" ht="42.75">
      <c r="A292" s="16">
        <v>291</v>
      </c>
      <c r="B292" s="17">
        <v>38136</v>
      </c>
      <c r="C292" s="40" t="s">
        <v>636</v>
      </c>
      <c r="D292" s="18" t="s">
        <v>278</v>
      </c>
      <c r="E292" s="19" t="s">
        <v>605</v>
      </c>
      <c r="F292" s="20">
        <v>5698.2</v>
      </c>
      <c r="G292" s="20">
        <v>2944.07</v>
      </c>
      <c r="H292" s="21">
        <f t="shared" si="12"/>
        <v>0.2</v>
      </c>
      <c r="I292" s="22">
        <f t="shared" si="13"/>
        <v>1139.6400000000001</v>
      </c>
      <c r="J292" s="22">
        <f t="shared" si="14"/>
        <v>1614.4899999999996</v>
      </c>
    </row>
    <row r="293" spans="1:10" ht="42.75">
      <c r="A293" s="16">
        <v>292</v>
      </c>
      <c r="B293" s="17">
        <v>38136</v>
      </c>
      <c r="C293" s="40" t="s">
        <v>636</v>
      </c>
      <c r="D293" s="18" t="s">
        <v>266</v>
      </c>
      <c r="E293" s="19" t="s">
        <v>605</v>
      </c>
      <c r="F293" s="20">
        <v>6647.9</v>
      </c>
      <c r="G293" s="20">
        <v>3434.748333333333</v>
      </c>
      <c r="H293" s="21">
        <f t="shared" si="12"/>
        <v>0.2</v>
      </c>
      <c r="I293" s="22">
        <f t="shared" si="13"/>
        <v>1329.58</v>
      </c>
      <c r="J293" s="22">
        <f t="shared" si="14"/>
        <v>1883.5716666666667</v>
      </c>
    </row>
    <row r="294" spans="1:10" ht="42.75">
      <c r="A294" s="16">
        <v>293</v>
      </c>
      <c r="B294" s="17">
        <v>38136</v>
      </c>
      <c r="C294" s="40" t="s">
        <v>636</v>
      </c>
      <c r="D294" s="18" t="s">
        <v>270</v>
      </c>
      <c r="E294" s="19" t="s">
        <v>605</v>
      </c>
      <c r="F294" s="20">
        <v>6647.9</v>
      </c>
      <c r="G294" s="20">
        <v>3434.748333333333</v>
      </c>
      <c r="H294" s="21">
        <f t="shared" si="12"/>
        <v>0.2</v>
      </c>
      <c r="I294" s="22">
        <f t="shared" si="13"/>
        <v>1329.58</v>
      </c>
      <c r="J294" s="22">
        <f t="shared" si="14"/>
        <v>1883.5716666666667</v>
      </c>
    </row>
    <row r="295" spans="1:10" ht="42.75">
      <c r="A295" s="16">
        <v>294</v>
      </c>
      <c r="B295" s="17">
        <v>38136</v>
      </c>
      <c r="C295" s="40" t="s">
        <v>636</v>
      </c>
      <c r="D295" s="18" t="s">
        <v>279</v>
      </c>
      <c r="E295" s="19" t="s">
        <v>605</v>
      </c>
      <c r="F295" s="20">
        <v>13270.42</v>
      </c>
      <c r="G295" s="20">
        <v>6856.3836666666684</v>
      </c>
      <c r="H295" s="21">
        <f t="shared" si="12"/>
        <v>0.2</v>
      </c>
      <c r="I295" s="22">
        <f t="shared" si="13"/>
        <v>2654.0840000000003</v>
      </c>
      <c r="J295" s="22">
        <f t="shared" si="14"/>
        <v>3759.9523333333314</v>
      </c>
    </row>
    <row r="296" spans="1:10" ht="42.75">
      <c r="A296" s="16">
        <v>295</v>
      </c>
      <c r="B296" s="17">
        <v>38136</v>
      </c>
      <c r="C296" s="40" t="s">
        <v>636</v>
      </c>
      <c r="D296" s="18" t="s">
        <v>272</v>
      </c>
      <c r="E296" s="19" t="s">
        <v>605</v>
      </c>
      <c r="F296" s="20">
        <v>19943.7</v>
      </c>
      <c r="G296" s="20">
        <v>10304.245000000001</v>
      </c>
      <c r="H296" s="21">
        <f t="shared" si="12"/>
        <v>0.2</v>
      </c>
      <c r="I296" s="22">
        <f t="shared" si="13"/>
        <v>3988.7400000000002</v>
      </c>
      <c r="J296" s="22">
        <f t="shared" si="14"/>
        <v>5650.7150000000001</v>
      </c>
    </row>
    <row r="297" spans="1:10" ht="42.75">
      <c r="A297" s="16">
        <v>296</v>
      </c>
      <c r="B297" s="17">
        <v>38136</v>
      </c>
      <c r="C297" s="40" t="s">
        <v>636</v>
      </c>
      <c r="D297" s="18" t="s">
        <v>268</v>
      </c>
      <c r="E297" s="19" t="s">
        <v>605</v>
      </c>
      <c r="F297" s="20">
        <v>21843.1</v>
      </c>
      <c r="G297" s="20">
        <v>11285.601666666666</v>
      </c>
      <c r="H297" s="21">
        <f t="shared" si="12"/>
        <v>0.2</v>
      </c>
      <c r="I297" s="22">
        <f t="shared" si="13"/>
        <v>4368.62</v>
      </c>
      <c r="J297" s="22">
        <f t="shared" si="14"/>
        <v>6188.8783333333331</v>
      </c>
    </row>
    <row r="298" spans="1:10" ht="28.5">
      <c r="A298" s="16">
        <v>297</v>
      </c>
      <c r="B298" s="17">
        <v>38153</v>
      </c>
      <c r="C298" s="40" t="s">
        <v>628</v>
      </c>
      <c r="D298" s="18" t="s">
        <v>280</v>
      </c>
      <c r="E298" s="19" t="s">
        <v>604</v>
      </c>
      <c r="F298" s="20">
        <v>1248.3699999999999</v>
      </c>
      <c r="G298" s="20">
        <v>936.27750000000003</v>
      </c>
      <c r="H298" s="21">
        <f t="shared" si="12"/>
        <v>0.3</v>
      </c>
      <c r="I298" s="22">
        <f t="shared" si="13"/>
        <v>312.09249999999986</v>
      </c>
      <c r="J298" s="22">
        <f t="shared" si="14"/>
        <v>0</v>
      </c>
    </row>
    <row r="299" spans="1:10" ht="42.75">
      <c r="A299" s="16">
        <v>298</v>
      </c>
      <c r="B299" s="17">
        <v>38154</v>
      </c>
      <c r="C299" s="40" t="s">
        <v>636</v>
      </c>
      <c r="D299" s="18" t="s">
        <v>283</v>
      </c>
      <c r="E299" s="19" t="s">
        <v>605</v>
      </c>
      <c r="F299" s="20">
        <v>1300</v>
      </c>
      <c r="G299" s="20">
        <v>650</v>
      </c>
      <c r="H299" s="21">
        <f t="shared" si="12"/>
        <v>0.2</v>
      </c>
      <c r="I299" s="22">
        <f t="shared" si="13"/>
        <v>260</v>
      </c>
      <c r="J299" s="22">
        <f t="shared" si="14"/>
        <v>390</v>
      </c>
    </row>
    <row r="300" spans="1:10" ht="28.5">
      <c r="A300" s="16">
        <v>299</v>
      </c>
      <c r="B300" s="17">
        <v>38154</v>
      </c>
      <c r="C300" s="40" t="s">
        <v>636</v>
      </c>
      <c r="D300" s="18" t="s">
        <v>281</v>
      </c>
      <c r="E300" s="19" t="s">
        <v>604</v>
      </c>
      <c r="F300" s="20">
        <v>3742.77</v>
      </c>
      <c r="G300" s="20">
        <v>2807.0774999999994</v>
      </c>
      <c r="H300" s="21">
        <f t="shared" si="12"/>
        <v>0.3</v>
      </c>
      <c r="I300" s="22">
        <f t="shared" si="13"/>
        <v>935.69250000000056</v>
      </c>
      <c r="J300" s="22">
        <f t="shared" si="14"/>
        <v>0</v>
      </c>
    </row>
    <row r="301" spans="1:10" ht="42.75">
      <c r="A301" s="16">
        <v>300</v>
      </c>
      <c r="B301" s="17">
        <v>38154</v>
      </c>
      <c r="C301" s="40" t="s">
        <v>636</v>
      </c>
      <c r="D301" s="18" t="s">
        <v>282</v>
      </c>
      <c r="E301" s="19" t="s">
        <v>605</v>
      </c>
      <c r="F301" s="20">
        <v>7269.42</v>
      </c>
      <c r="G301" s="20">
        <v>3634.71</v>
      </c>
      <c r="H301" s="21">
        <f t="shared" si="12"/>
        <v>0.2</v>
      </c>
      <c r="I301" s="22">
        <f t="shared" si="13"/>
        <v>1453.884</v>
      </c>
      <c r="J301" s="22">
        <f t="shared" si="14"/>
        <v>2180.826</v>
      </c>
    </row>
    <row r="302" spans="1:10" ht="28.5">
      <c r="A302" s="16">
        <v>301</v>
      </c>
      <c r="B302" s="17">
        <v>38160</v>
      </c>
      <c r="C302" s="40" t="s">
        <v>636</v>
      </c>
      <c r="D302" s="18" t="s">
        <v>284</v>
      </c>
      <c r="E302" s="19" t="s">
        <v>604</v>
      </c>
      <c r="F302" s="20">
        <v>147.69</v>
      </c>
      <c r="G302" s="20">
        <v>110.7675</v>
      </c>
      <c r="H302" s="21">
        <f t="shared" si="12"/>
        <v>0.3</v>
      </c>
      <c r="I302" s="22">
        <f t="shared" si="13"/>
        <v>36.922499999999999</v>
      </c>
      <c r="J302" s="22">
        <f t="shared" si="14"/>
        <v>0</v>
      </c>
    </row>
    <row r="303" spans="1:10">
      <c r="A303" s="16">
        <v>302</v>
      </c>
      <c r="B303" s="17">
        <v>38160</v>
      </c>
      <c r="C303" s="40" t="s">
        <v>636</v>
      </c>
      <c r="D303" s="18" t="s">
        <v>285</v>
      </c>
      <c r="E303" s="19" t="s">
        <v>604</v>
      </c>
      <c r="F303" s="20">
        <v>156.62</v>
      </c>
      <c r="G303" s="20">
        <v>117.465</v>
      </c>
      <c r="H303" s="21">
        <f t="shared" si="12"/>
        <v>0.3</v>
      </c>
      <c r="I303" s="22">
        <f t="shared" si="13"/>
        <v>39.155000000000001</v>
      </c>
      <c r="J303" s="22">
        <f t="shared" si="14"/>
        <v>0</v>
      </c>
    </row>
    <row r="304" spans="1:10" ht="28.5">
      <c r="A304" s="16">
        <v>303</v>
      </c>
      <c r="B304" s="17">
        <v>38160</v>
      </c>
      <c r="C304" s="40" t="s">
        <v>636</v>
      </c>
      <c r="D304" s="18" t="s">
        <v>286</v>
      </c>
      <c r="E304" s="19" t="s">
        <v>604</v>
      </c>
      <c r="F304" s="20">
        <v>184.62</v>
      </c>
      <c r="G304" s="20">
        <v>138.465</v>
      </c>
      <c r="H304" s="21">
        <f t="shared" si="12"/>
        <v>0.3</v>
      </c>
      <c r="I304" s="22">
        <f t="shared" si="13"/>
        <v>46.155000000000001</v>
      </c>
      <c r="J304" s="22">
        <f t="shared" si="14"/>
        <v>0</v>
      </c>
    </row>
    <row r="305" spans="1:10">
      <c r="A305" s="16">
        <v>304</v>
      </c>
      <c r="B305" s="17">
        <v>38160</v>
      </c>
      <c r="C305" s="40" t="s">
        <v>636</v>
      </c>
      <c r="D305" s="18" t="s">
        <v>287</v>
      </c>
      <c r="E305" s="19" t="s">
        <v>604</v>
      </c>
      <c r="F305" s="20">
        <v>794.45</v>
      </c>
      <c r="G305" s="20">
        <v>595.83749999999998</v>
      </c>
      <c r="H305" s="21">
        <f t="shared" si="12"/>
        <v>0.3</v>
      </c>
      <c r="I305" s="22">
        <f t="shared" si="13"/>
        <v>198.61250000000007</v>
      </c>
      <c r="J305" s="22">
        <f t="shared" si="14"/>
        <v>0</v>
      </c>
    </row>
    <row r="306" spans="1:10" ht="28.5">
      <c r="A306" s="16">
        <v>305</v>
      </c>
      <c r="B306" s="17">
        <v>38160</v>
      </c>
      <c r="C306" s="40" t="s">
        <v>636</v>
      </c>
      <c r="D306" s="18" t="s">
        <v>288</v>
      </c>
      <c r="E306" s="19" t="s">
        <v>604</v>
      </c>
      <c r="F306" s="20">
        <v>2500</v>
      </c>
      <c r="G306" s="20">
        <v>1875</v>
      </c>
      <c r="H306" s="21">
        <f t="shared" si="12"/>
        <v>0.3</v>
      </c>
      <c r="I306" s="22">
        <f t="shared" si="13"/>
        <v>625</v>
      </c>
      <c r="J306" s="22">
        <f t="shared" si="14"/>
        <v>0</v>
      </c>
    </row>
    <row r="307" spans="1:10" ht="28.5">
      <c r="A307" s="16">
        <v>306</v>
      </c>
      <c r="B307" s="17">
        <v>38164</v>
      </c>
      <c r="C307" s="40" t="s">
        <v>637</v>
      </c>
      <c r="D307" s="18" t="s">
        <v>289</v>
      </c>
      <c r="E307" s="19" t="s">
        <v>607</v>
      </c>
      <c r="F307" s="20">
        <v>23228.97</v>
      </c>
      <c r="G307" s="20">
        <v>17421.727500000001</v>
      </c>
      <c r="H307" s="21">
        <f t="shared" si="12"/>
        <v>0.3</v>
      </c>
      <c r="I307" s="22">
        <f t="shared" si="13"/>
        <v>5807.2425000000003</v>
      </c>
      <c r="J307" s="22">
        <f t="shared" si="14"/>
        <v>0</v>
      </c>
    </row>
    <row r="308" spans="1:10" ht="28.5">
      <c r="A308" s="16">
        <v>307</v>
      </c>
      <c r="B308" s="17">
        <v>38164</v>
      </c>
      <c r="C308" s="40" t="s">
        <v>637</v>
      </c>
      <c r="D308" s="18" t="s">
        <v>290</v>
      </c>
      <c r="E308" s="19" t="s">
        <v>607</v>
      </c>
      <c r="F308" s="20">
        <v>23228.97</v>
      </c>
      <c r="G308" s="20">
        <v>17421.727500000001</v>
      </c>
      <c r="H308" s="21">
        <f t="shared" si="12"/>
        <v>0.3</v>
      </c>
      <c r="I308" s="22">
        <f t="shared" si="13"/>
        <v>5807.2425000000003</v>
      </c>
      <c r="J308" s="22">
        <f t="shared" si="14"/>
        <v>0</v>
      </c>
    </row>
    <row r="309" spans="1:10" ht="28.5">
      <c r="A309" s="16">
        <v>308</v>
      </c>
      <c r="B309" s="17">
        <v>38168</v>
      </c>
      <c r="C309" s="40" t="s">
        <v>636</v>
      </c>
      <c r="D309" s="18" t="s">
        <v>291</v>
      </c>
      <c r="E309" s="19" t="s">
        <v>604</v>
      </c>
      <c r="F309" s="20">
        <v>538.46</v>
      </c>
      <c r="G309" s="20">
        <v>403.84500000000003</v>
      </c>
      <c r="H309" s="21">
        <f t="shared" si="12"/>
        <v>0.3</v>
      </c>
      <c r="I309" s="22">
        <f t="shared" si="13"/>
        <v>134.61500000000001</v>
      </c>
      <c r="J309" s="22">
        <f t="shared" si="14"/>
        <v>0</v>
      </c>
    </row>
    <row r="310" spans="1:10" ht="28.5">
      <c r="A310" s="16">
        <v>309</v>
      </c>
      <c r="B310" s="17">
        <v>38168</v>
      </c>
      <c r="C310" s="40" t="s">
        <v>636</v>
      </c>
      <c r="D310" s="18" t="s">
        <v>295</v>
      </c>
      <c r="E310" s="19" t="s">
        <v>604</v>
      </c>
      <c r="F310" s="20">
        <v>2003.69</v>
      </c>
      <c r="G310" s="20">
        <v>1502.7674999999999</v>
      </c>
      <c r="H310" s="21">
        <f t="shared" si="12"/>
        <v>0.3</v>
      </c>
      <c r="I310" s="22">
        <f t="shared" si="13"/>
        <v>500.92250000000013</v>
      </c>
      <c r="J310" s="22">
        <f t="shared" si="14"/>
        <v>0</v>
      </c>
    </row>
    <row r="311" spans="1:10">
      <c r="A311" s="16">
        <v>310</v>
      </c>
      <c r="B311" s="17">
        <v>38168</v>
      </c>
      <c r="C311" s="40" t="s">
        <v>636</v>
      </c>
      <c r="D311" s="18" t="s">
        <v>292</v>
      </c>
      <c r="E311" s="19" t="s">
        <v>604</v>
      </c>
      <c r="F311" s="20">
        <v>3175.38</v>
      </c>
      <c r="G311" s="20">
        <v>2381.5349999999999</v>
      </c>
      <c r="H311" s="21">
        <f t="shared" si="12"/>
        <v>0.3</v>
      </c>
      <c r="I311" s="22">
        <f t="shared" si="13"/>
        <v>793.84500000000025</v>
      </c>
      <c r="J311" s="22">
        <f t="shared" si="14"/>
        <v>0</v>
      </c>
    </row>
    <row r="312" spans="1:10" ht="42.75">
      <c r="A312" s="16">
        <v>311</v>
      </c>
      <c r="B312" s="17">
        <v>38168</v>
      </c>
      <c r="C312" s="40" t="s">
        <v>636</v>
      </c>
      <c r="D312" s="18" t="s">
        <v>293</v>
      </c>
      <c r="E312" s="19" t="s">
        <v>605</v>
      </c>
      <c r="F312" s="20">
        <v>2276.92</v>
      </c>
      <c r="G312" s="20">
        <v>1138.46</v>
      </c>
      <c r="H312" s="21">
        <f t="shared" si="12"/>
        <v>0.2</v>
      </c>
      <c r="I312" s="22">
        <f t="shared" si="13"/>
        <v>455.38400000000001</v>
      </c>
      <c r="J312" s="22">
        <f t="shared" si="14"/>
        <v>683.07600000000002</v>
      </c>
    </row>
    <row r="313" spans="1:10">
      <c r="A313" s="16">
        <v>312</v>
      </c>
      <c r="B313" s="17">
        <v>38168</v>
      </c>
      <c r="C313" s="40" t="s">
        <v>636</v>
      </c>
      <c r="D313" s="18" t="s">
        <v>294</v>
      </c>
      <c r="E313" s="19" t="s">
        <v>604</v>
      </c>
      <c r="F313" s="20">
        <v>13469.54</v>
      </c>
      <c r="G313" s="20">
        <v>10102.154999999999</v>
      </c>
      <c r="H313" s="21">
        <f t="shared" si="12"/>
        <v>0.3</v>
      </c>
      <c r="I313" s="22">
        <f t="shared" si="13"/>
        <v>3367.385000000002</v>
      </c>
      <c r="J313" s="22">
        <f t="shared" si="14"/>
        <v>0</v>
      </c>
    </row>
    <row r="314" spans="1:10" ht="28.5">
      <c r="A314" s="16">
        <v>313</v>
      </c>
      <c r="B314" s="17">
        <v>38169</v>
      </c>
      <c r="C314" s="40" t="s">
        <v>636</v>
      </c>
      <c r="D314" s="18" t="s">
        <v>296</v>
      </c>
      <c r="E314" s="19" t="s">
        <v>604</v>
      </c>
      <c r="F314" s="20">
        <v>8687.44</v>
      </c>
      <c r="G314" s="20">
        <v>6298.3940000000002</v>
      </c>
      <c r="H314" s="21">
        <f t="shared" si="12"/>
        <v>0.3</v>
      </c>
      <c r="I314" s="22">
        <f t="shared" si="13"/>
        <v>2389.0460000000003</v>
      </c>
      <c r="J314" s="22">
        <f t="shared" si="14"/>
        <v>0</v>
      </c>
    </row>
    <row r="315" spans="1:10" ht="42.75">
      <c r="A315" s="16">
        <v>314</v>
      </c>
      <c r="B315" s="17">
        <v>38184</v>
      </c>
      <c r="C315" s="40" t="s">
        <v>636</v>
      </c>
      <c r="D315" s="18" t="s">
        <v>297</v>
      </c>
      <c r="E315" s="19" t="s">
        <v>605</v>
      </c>
      <c r="F315" s="20">
        <v>841.68</v>
      </c>
      <c r="G315" s="20">
        <v>406.81200000000001</v>
      </c>
      <c r="H315" s="21">
        <f t="shared" si="12"/>
        <v>0.2</v>
      </c>
      <c r="I315" s="22">
        <f t="shared" si="13"/>
        <v>168.33600000000001</v>
      </c>
      <c r="J315" s="22">
        <f t="shared" si="14"/>
        <v>266.53199999999993</v>
      </c>
    </row>
    <row r="316" spans="1:10">
      <c r="A316" s="16">
        <v>315</v>
      </c>
      <c r="B316" s="17">
        <v>38185</v>
      </c>
      <c r="C316" s="40" t="s">
        <v>628</v>
      </c>
      <c r="D316" s="18" t="s">
        <v>303</v>
      </c>
      <c r="E316" s="19" t="s">
        <v>604</v>
      </c>
      <c r="F316" s="20">
        <v>151.85</v>
      </c>
      <c r="G316" s="20">
        <v>110.09125</v>
      </c>
      <c r="H316" s="21">
        <f t="shared" si="12"/>
        <v>0.3</v>
      </c>
      <c r="I316" s="22">
        <f t="shared" si="13"/>
        <v>41.758749999999992</v>
      </c>
      <c r="J316" s="22">
        <f t="shared" si="14"/>
        <v>0</v>
      </c>
    </row>
    <row r="317" spans="1:10" ht="28.5">
      <c r="A317" s="16">
        <v>316</v>
      </c>
      <c r="B317" s="17">
        <v>38185</v>
      </c>
      <c r="C317" s="40" t="s">
        <v>628</v>
      </c>
      <c r="D317" s="18" t="s">
        <v>304</v>
      </c>
      <c r="E317" s="19" t="s">
        <v>604</v>
      </c>
      <c r="F317" s="20">
        <v>1506.92</v>
      </c>
      <c r="G317" s="20">
        <v>1092.5169999999998</v>
      </c>
      <c r="H317" s="21">
        <f t="shared" si="12"/>
        <v>0.3</v>
      </c>
      <c r="I317" s="22">
        <f t="shared" si="13"/>
        <v>414.40300000000025</v>
      </c>
      <c r="J317" s="22">
        <f t="shared" si="14"/>
        <v>0</v>
      </c>
    </row>
    <row r="318" spans="1:10">
      <c r="A318" s="16">
        <v>317</v>
      </c>
      <c r="B318" s="17">
        <v>38185</v>
      </c>
      <c r="C318" s="40" t="s">
        <v>628</v>
      </c>
      <c r="D318" s="18" t="s">
        <v>302</v>
      </c>
      <c r="E318" s="19" t="s">
        <v>604</v>
      </c>
      <c r="F318" s="20">
        <v>1744.62</v>
      </c>
      <c r="G318" s="20">
        <v>1264.8494999999998</v>
      </c>
      <c r="H318" s="21">
        <f t="shared" si="12"/>
        <v>0.3</v>
      </c>
      <c r="I318" s="22">
        <f t="shared" si="13"/>
        <v>479.77050000000008</v>
      </c>
      <c r="J318" s="22">
        <f t="shared" si="14"/>
        <v>0</v>
      </c>
    </row>
    <row r="319" spans="1:10" ht="28.5">
      <c r="A319" s="16">
        <v>318</v>
      </c>
      <c r="B319" s="17">
        <v>38185</v>
      </c>
      <c r="C319" s="40" t="s">
        <v>628</v>
      </c>
      <c r="D319" s="18" t="s">
        <v>305</v>
      </c>
      <c r="E319" s="19" t="s">
        <v>604</v>
      </c>
      <c r="F319" s="20">
        <v>9875.83</v>
      </c>
      <c r="G319" s="20">
        <v>7159.9767499999998</v>
      </c>
      <c r="H319" s="21">
        <f t="shared" si="12"/>
        <v>0.3</v>
      </c>
      <c r="I319" s="22">
        <f t="shared" si="13"/>
        <v>2715.8532500000001</v>
      </c>
      <c r="J319" s="22">
        <f t="shared" si="14"/>
        <v>0</v>
      </c>
    </row>
    <row r="320" spans="1:10" ht="28.5">
      <c r="A320" s="16">
        <v>319</v>
      </c>
      <c r="B320" s="17">
        <v>38185</v>
      </c>
      <c r="C320" s="40" t="s">
        <v>628</v>
      </c>
      <c r="D320" s="18" t="s">
        <v>306</v>
      </c>
      <c r="E320" s="19" t="s">
        <v>604</v>
      </c>
      <c r="F320" s="20">
        <v>15149.23</v>
      </c>
      <c r="G320" s="20">
        <v>10983.191749999998</v>
      </c>
      <c r="H320" s="21">
        <f t="shared" si="12"/>
        <v>0.3</v>
      </c>
      <c r="I320" s="22">
        <f t="shared" si="13"/>
        <v>4166.0382500000014</v>
      </c>
      <c r="J320" s="22">
        <f t="shared" si="14"/>
        <v>0</v>
      </c>
    </row>
    <row r="321" spans="1:10" ht="28.5">
      <c r="A321" s="16">
        <v>320</v>
      </c>
      <c r="B321" s="17">
        <v>38185</v>
      </c>
      <c r="C321" s="40" t="s">
        <v>636</v>
      </c>
      <c r="D321" s="18" t="s">
        <v>299</v>
      </c>
      <c r="E321" s="19" t="s">
        <v>604</v>
      </c>
      <c r="F321" s="20">
        <v>6015.38</v>
      </c>
      <c r="G321" s="20">
        <v>4361.1504999999997</v>
      </c>
      <c r="H321" s="21">
        <f t="shared" si="12"/>
        <v>0.3</v>
      </c>
      <c r="I321" s="22">
        <f t="shared" si="13"/>
        <v>1654.2295000000004</v>
      </c>
      <c r="J321" s="22">
        <f t="shared" si="14"/>
        <v>0</v>
      </c>
    </row>
    <row r="322" spans="1:10" ht="28.5">
      <c r="A322" s="16">
        <v>321</v>
      </c>
      <c r="B322" s="17">
        <v>38185</v>
      </c>
      <c r="C322" s="40" t="s">
        <v>636</v>
      </c>
      <c r="D322" s="18" t="s">
        <v>300</v>
      </c>
      <c r="E322" s="19" t="s">
        <v>604</v>
      </c>
      <c r="F322" s="20">
        <v>8759.69</v>
      </c>
      <c r="G322" s="20">
        <v>6350.7752499999997</v>
      </c>
      <c r="H322" s="21">
        <f t="shared" ref="H322:H385" si="15">VLOOKUP(E322,stope,2,FALSE)</f>
        <v>0.3</v>
      </c>
      <c r="I322" s="22">
        <f t="shared" si="13"/>
        <v>2408.9147500000008</v>
      </c>
      <c r="J322" s="22">
        <f t="shared" si="14"/>
        <v>0</v>
      </c>
    </row>
    <row r="323" spans="1:10" ht="28.5">
      <c r="A323" s="16">
        <v>322</v>
      </c>
      <c r="B323" s="17">
        <v>38185</v>
      </c>
      <c r="C323" s="40" t="s">
        <v>636</v>
      </c>
      <c r="D323" s="18" t="s">
        <v>298</v>
      </c>
      <c r="E323" s="19" t="s">
        <v>609</v>
      </c>
      <c r="F323" s="20">
        <v>3243.08</v>
      </c>
      <c r="G323" s="20">
        <v>783.74433333333332</v>
      </c>
      <c r="H323" s="21">
        <f t="shared" si="15"/>
        <v>0.1</v>
      </c>
      <c r="I323" s="22">
        <f t="shared" ref="I323:I386" si="16">IF(F323*H323&gt;F323-G323,F323-G323,F323*H323)</f>
        <v>324.30799999999999</v>
      </c>
      <c r="J323" s="22">
        <f t="shared" ref="J323:J386" si="17">+F323-G323-I323</f>
        <v>2135.0276666666668</v>
      </c>
    </row>
    <row r="324" spans="1:10" ht="28.5">
      <c r="A324" s="16">
        <v>323</v>
      </c>
      <c r="B324" s="17">
        <v>38185</v>
      </c>
      <c r="C324" s="40" t="s">
        <v>94</v>
      </c>
      <c r="D324" s="18" t="s">
        <v>301</v>
      </c>
      <c r="E324" s="19" t="s">
        <v>603</v>
      </c>
      <c r="F324" s="20">
        <v>7908.79</v>
      </c>
      <c r="G324" s="20">
        <v>2389.1136458333331</v>
      </c>
      <c r="H324" s="21">
        <f t="shared" si="15"/>
        <v>0.125</v>
      </c>
      <c r="I324" s="22">
        <f t="shared" si="16"/>
        <v>988.59875</v>
      </c>
      <c r="J324" s="22">
        <f t="shared" si="17"/>
        <v>4531.0776041666668</v>
      </c>
    </row>
    <row r="325" spans="1:10">
      <c r="A325" s="16">
        <v>324</v>
      </c>
      <c r="B325" s="17">
        <v>38196</v>
      </c>
      <c r="C325" s="40" t="s">
        <v>628</v>
      </c>
      <c r="D325" s="18" t="s">
        <v>307</v>
      </c>
      <c r="E325" s="19" t="s">
        <v>604</v>
      </c>
      <c r="F325" s="20">
        <v>149.63999999999999</v>
      </c>
      <c r="G325" s="20">
        <v>108.48899999999999</v>
      </c>
      <c r="H325" s="21">
        <f t="shared" si="15"/>
        <v>0.3</v>
      </c>
      <c r="I325" s="22">
        <f t="shared" si="16"/>
        <v>41.150999999999996</v>
      </c>
      <c r="J325" s="22">
        <f t="shared" si="17"/>
        <v>0</v>
      </c>
    </row>
    <row r="326" spans="1:10">
      <c r="A326" s="16">
        <v>325</v>
      </c>
      <c r="B326" s="17">
        <v>38196</v>
      </c>
      <c r="C326" s="40" t="s">
        <v>628</v>
      </c>
      <c r="D326" s="18" t="s">
        <v>308</v>
      </c>
      <c r="E326" s="19" t="s">
        <v>604</v>
      </c>
      <c r="F326" s="20">
        <v>1346.15</v>
      </c>
      <c r="G326" s="20">
        <v>975.95875000000001</v>
      </c>
      <c r="H326" s="21">
        <f t="shared" si="15"/>
        <v>0.3</v>
      </c>
      <c r="I326" s="22">
        <f t="shared" si="16"/>
        <v>370.19125000000008</v>
      </c>
      <c r="J326" s="22">
        <f t="shared" si="17"/>
        <v>0</v>
      </c>
    </row>
    <row r="327" spans="1:10" ht="28.5">
      <c r="A327" s="16">
        <v>326</v>
      </c>
      <c r="B327" s="17">
        <v>38196</v>
      </c>
      <c r="C327" s="40" t="s">
        <v>628</v>
      </c>
      <c r="D327" s="18" t="s">
        <v>309</v>
      </c>
      <c r="E327" s="19" t="s">
        <v>604</v>
      </c>
      <c r="F327" s="20">
        <v>2878.62</v>
      </c>
      <c r="G327" s="20">
        <v>2086.9994999999999</v>
      </c>
      <c r="H327" s="21">
        <f t="shared" si="15"/>
        <v>0.3</v>
      </c>
      <c r="I327" s="22">
        <f t="shared" si="16"/>
        <v>791.62049999999999</v>
      </c>
      <c r="J327" s="22">
        <f t="shared" si="17"/>
        <v>0</v>
      </c>
    </row>
    <row r="328" spans="1:10" ht="28.5">
      <c r="A328" s="16">
        <v>327</v>
      </c>
      <c r="B328" s="17">
        <v>38197</v>
      </c>
      <c r="C328" s="40" t="s">
        <v>636</v>
      </c>
      <c r="D328" s="18" t="s">
        <v>310</v>
      </c>
      <c r="E328" s="19" t="s">
        <v>604</v>
      </c>
      <c r="F328" s="20">
        <v>1632.25</v>
      </c>
      <c r="G328" s="20">
        <v>1183.3812499999999</v>
      </c>
      <c r="H328" s="21">
        <f t="shared" si="15"/>
        <v>0.3</v>
      </c>
      <c r="I328" s="22">
        <f t="shared" si="16"/>
        <v>448.86875000000009</v>
      </c>
      <c r="J328" s="22">
        <f t="shared" si="17"/>
        <v>0</v>
      </c>
    </row>
    <row r="329" spans="1:10" ht="28.5">
      <c r="A329" s="16">
        <v>328</v>
      </c>
      <c r="B329" s="17">
        <v>38200</v>
      </c>
      <c r="C329" s="40" t="s">
        <v>628</v>
      </c>
      <c r="D329" s="18" t="s">
        <v>312</v>
      </c>
      <c r="E329" s="19" t="s">
        <v>604</v>
      </c>
      <c r="F329" s="20">
        <v>1970.8</v>
      </c>
      <c r="G329" s="20">
        <v>1379.56</v>
      </c>
      <c r="H329" s="21">
        <f t="shared" si="15"/>
        <v>0.3</v>
      </c>
      <c r="I329" s="22">
        <f t="shared" si="16"/>
        <v>591.24</v>
      </c>
      <c r="J329" s="22">
        <f t="shared" si="17"/>
        <v>0</v>
      </c>
    </row>
    <row r="330" spans="1:10" ht="28.5">
      <c r="A330" s="16">
        <v>329</v>
      </c>
      <c r="B330" s="17">
        <v>38200</v>
      </c>
      <c r="C330" s="40" t="s">
        <v>628</v>
      </c>
      <c r="D330" s="18" t="s">
        <v>313</v>
      </c>
      <c r="E330" s="19" t="s">
        <v>604</v>
      </c>
      <c r="F330" s="20">
        <v>9112.24</v>
      </c>
      <c r="G330" s="20">
        <v>6378.5679999999993</v>
      </c>
      <c r="H330" s="21">
        <f t="shared" si="15"/>
        <v>0.3</v>
      </c>
      <c r="I330" s="22">
        <f t="shared" si="16"/>
        <v>2733.672</v>
      </c>
      <c r="J330" s="22">
        <f t="shared" si="17"/>
        <v>0</v>
      </c>
    </row>
    <row r="331" spans="1:10" ht="28.5">
      <c r="A331" s="16">
        <v>330</v>
      </c>
      <c r="B331" s="17">
        <v>38200</v>
      </c>
      <c r="C331" s="40" t="s">
        <v>636</v>
      </c>
      <c r="D331" s="18" t="s">
        <v>311</v>
      </c>
      <c r="E331" s="19" t="s">
        <v>604</v>
      </c>
      <c r="F331" s="20">
        <v>9112.24</v>
      </c>
      <c r="G331" s="20">
        <v>6378.5679999999993</v>
      </c>
      <c r="H331" s="21">
        <f t="shared" si="15"/>
        <v>0.3</v>
      </c>
      <c r="I331" s="22">
        <f t="shared" si="16"/>
        <v>2733.672</v>
      </c>
      <c r="J331" s="22">
        <f t="shared" si="17"/>
        <v>0</v>
      </c>
    </row>
    <row r="332" spans="1:10" ht="42.75">
      <c r="A332" s="16">
        <v>331</v>
      </c>
      <c r="B332" s="17">
        <v>38220</v>
      </c>
      <c r="C332" s="40" t="s">
        <v>636</v>
      </c>
      <c r="D332" s="18" t="s">
        <v>315</v>
      </c>
      <c r="E332" s="19" t="s">
        <v>605</v>
      </c>
      <c r="F332" s="20">
        <v>1259.42</v>
      </c>
      <c r="G332" s="20">
        <v>587.72933333333344</v>
      </c>
      <c r="H332" s="21">
        <f t="shared" si="15"/>
        <v>0.2</v>
      </c>
      <c r="I332" s="22">
        <f t="shared" si="16"/>
        <v>251.88400000000001</v>
      </c>
      <c r="J332" s="22">
        <f t="shared" si="17"/>
        <v>419.80666666666662</v>
      </c>
    </row>
    <row r="333" spans="1:10">
      <c r="A333" s="16">
        <v>332</v>
      </c>
      <c r="B333" s="17">
        <v>38220</v>
      </c>
      <c r="C333" s="40" t="s">
        <v>636</v>
      </c>
      <c r="D333" s="18" t="s">
        <v>314</v>
      </c>
      <c r="E333" s="19" t="s">
        <v>604</v>
      </c>
      <c r="F333" s="20">
        <v>3599.71</v>
      </c>
      <c r="G333" s="20">
        <v>2519.7969999999996</v>
      </c>
      <c r="H333" s="21">
        <f t="shared" si="15"/>
        <v>0.3</v>
      </c>
      <c r="I333" s="22">
        <f t="shared" si="16"/>
        <v>1079.913</v>
      </c>
      <c r="J333" s="22">
        <f t="shared" si="17"/>
        <v>0</v>
      </c>
    </row>
    <row r="334" spans="1:10">
      <c r="A334" s="16">
        <v>333</v>
      </c>
      <c r="B334" s="17">
        <v>38223</v>
      </c>
      <c r="C334" s="40" t="s">
        <v>636</v>
      </c>
      <c r="D334" s="18" t="s">
        <v>316</v>
      </c>
      <c r="E334" s="19" t="s">
        <v>609</v>
      </c>
      <c r="F334" s="20">
        <v>1640</v>
      </c>
      <c r="G334" s="20">
        <v>382.66666666666663</v>
      </c>
      <c r="H334" s="21">
        <f t="shared" si="15"/>
        <v>0.1</v>
      </c>
      <c r="I334" s="22">
        <f t="shared" si="16"/>
        <v>164</v>
      </c>
      <c r="J334" s="22">
        <f t="shared" si="17"/>
        <v>1093.3333333333335</v>
      </c>
    </row>
    <row r="335" spans="1:10">
      <c r="A335" s="16">
        <v>334</v>
      </c>
      <c r="B335" s="17">
        <v>38223</v>
      </c>
      <c r="C335" s="40" t="s">
        <v>636</v>
      </c>
      <c r="D335" s="18" t="s">
        <v>317</v>
      </c>
      <c r="E335" s="19" t="s">
        <v>609</v>
      </c>
      <c r="F335" s="20">
        <v>1640</v>
      </c>
      <c r="G335" s="20">
        <v>382.66666666666663</v>
      </c>
      <c r="H335" s="21">
        <f t="shared" si="15"/>
        <v>0.1</v>
      </c>
      <c r="I335" s="22">
        <f t="shared" si="16"/>
        <v>164</v>
      </c>
      <c r="J335" s="22">
        <f t="shared" si="17"/>
        <v>1093.3333333333335</v>
      </c>
    </row>
    <row r="336" spans="1:10" ht="42.75">
      <c r="A336" s="16">
        <v>335</v>
      </c>
      <c r="B336" s="17">
        <v>38223</v>
      </c>
      <c r="C336" s="40" t="s">
        <v>636</v>
      </c>
      <c r="D336" s="18" t="s">
        <v>319</v>
      </c>
      <c r="E336" s="19" t="s">
        <v>605</v>
      </c>
      <c r="F336" s="20">
        <v>11676.3</v>
      </c>
      <c r="G336" s="20">
        <v>5448.94</v>
      </c>
      <c r="H336" s="21">
        <f t="shared" si="15"/>
        <v>0.2</v>
      </c>
      <c r="I336" s="22">
        <f t="shared" si="16"/>
        <v>2335.2599999999998</v>
      </c>
      <c r="J336" s="22">
        <f t="shared" si="17"/>
        <v>3892.1</v>
      </c>
    </row>
    <row r="337" spans="1:10" ht="42.75">
      <c r="A337" s="16">
        <v>336</v>
      </c>
      <c r="B337" s="17">
        <v>38223</v>
      </c>
      <c r="C337" s="40" t="s">
        <v>636</v>
      </c>
      <c r="D337" s="18" t="s">
        <v>318</v>
      </c>
      <c r="E337" s="19" t="s">
        <v>605</v>
      </c>
      <c r="F337" s="20">
        <v>145786.54</v>
      </c>
      <c r="G337" s="20">
        <v>68033.718666666682</v>
      </c>
      <c r="H337" s="21">
        <f t="shared" si="15"/>
        <v>0.2</v>
      </c>
      <c r="I337" s="22">
        <f t="shared" si="16"/>
        <v>29157.308000000005</v>
      </c>
      <c r="J337" s="22">
        <f t="shared" si="17"/>
        <v>48595.513333333321</v>
      </c>
    </row>
    <row r="338" spans="1:10">
      <c r="A338" s="16">
        <v>337</v>
      </c>
      <c r="B338" s="17">
        <v>38224</v>
      </c>
      <c r="C338" s="40" t="s">
        <v>628</v>
      </c>
      <c r="D338" s="18" t="s">
        <v>320</v>
      </c>
      <c r="E338" s="19" t="s">
        <v>604</v>
      </c>
      <c r="F338" s="20">
        <v>152.16999999999999</v>
      </c>
      <c r="G338" s="20">
        <v>106.51899999999998</v>
      </c>
      <c r="H338" s="21">
        <f t="shared" si="15"/>
        <v>0.3</v>
      </c>
      <c r="I338" s="22">
        <f t="shared" si="16"/>
        <v>45.650999999999996</v>
      </c>
      <c r="J338" s="22">
        <f t="shared" si="17"/>
        <v>0</v>
      </c>
    </row>
    <row r="339" spans="1:10">
      <c r="A339" s="16">
        <v>338</v>
      </c>
      <c r="B339" s="17">
        <v>38238</v>
      </c>
      <c r="C339" s="40" t="s">
        <v>636</v>
      </c>
      <c r="D339" s="18" t="s">
        <v>321</v>
      </c>
      <c r="E339" s="19" t="s">
        <v>609</v>
      </c>
      <c r="F339" s="20">
        <v>8466.2199999999993</v>
      </c>
      <c r="G339" s="20">
        <v>1904.8995</v>
      </c>
      <c r="H339" s="21">
        <f t="shared" si="15"/>
        <v>0.1</v>
      </c>
      <c r="I339" s="22">
        <f t="shared" si="16"/>
        <v>846.62199999999996</v>
      </c>
      <c r="J339" s="22">
        <f t="shared" si="17"/>
        <v>5714.6984999999995</v>
      </c>
    </row>
    <row r="340" spans="1:10" ht="28.5">
      <c r="A340" s="16">
        <v>339</v>
      </c>
      <c r="B340" s="17">
        <v>38239</v>
      </c>
      <c r="C340" s="40" t="s">
        <v>636</v>
      </c>
      <c r="D340" s="18" t="s">
        <v>322</v>
      </c>
      <c r="E340" s="19" t="s">
        <v>604</v>
      </c>
      <c r="F340" s="20">
        <v>18342.650000000001</v>
      </c>
      <c r="G340" s="20">
        <v>12381.28875</v>
      </c>
      <c r="H340" s="21">
        <f t="shared" si="15"/>
        <v>0.3</v>
      </c>
      <c r="I340" s="22">
        <f t="shared" si="16"/>
        <v>5502.7950000000001</v>
      </c>
      <c r="J340" s="22">
        <f t="shared" si="17"/>
        <v>458.56625000000167</v>
      </c>
    </row>
    <row r="341" spans="1:10" ht="28.5">
      <c r="A341" s="16">
        <v>340</v>
      </c>
      <c r="B341" s="17">
        <v>38240</v>
      </c>
      <c r="C341" s="40" t="s">
        <v>636</v>
      </c>
      <c r="D341" s="18" t="s">
        <v>323</v>
      </c>
      <c r="E341" s="19" t="s">
        <v>604</v>
      </c>
      <c r="F341" s="20">
        <v>754.05</v>
      </c>
      <c r="G341" s="20">
        <v>508.98374999999999</v>
      </c>
      <c r="H341" s="21">
        <f t="shared" si="15"/>
        <v>0.3</v>
      </c>
      <c r="I341" s="22">
        <f t="shared" si="16"/>
        <v>226.21499999999997</v>
      </c>
      <c r="J341" s="22">
        <f t="shared" si="17"/>
        <v>18.851249999999993</v>
      </c>
    </row>
    <row r="342" spans="1:10" ht="42.75">
      <c r="A342" s="16">
        <v>341</v>
      </c>
      <c r="B342" s="17">
        <v>38246</v>
      </c>
      <c r="C342" s="40" t="s">
        <v>636</v>
      </c>
      <c r="D342" s="18" t="s">
        <v>324</v>
      </c>
      <c r="E342" s="19" t="s">
        <v>605</v>
      </c>
      <c r="F342" s="20">
        <v>555.67999999999995</v>
      </c>
      <c r="G342" s="20">
        <v>250.05599999999998</v>
      </c>
      <c r="H342" s="21">
        <f t="shared" si="15"/>
        <v>0.2</v>
      </c>
      <c r="I342" s="22">
        <f t="shared" si="16"/>
        <v>111.136</v>
      </c>
      <c r="J342" s="22">
        <f t="shared" si="17"/>
        <v>194.48799999999997</v>
      </c>
    </row>
    <row r="343" spans="1:10" ht="42.75">
      <c r="A343" s="16">
        <v>342</v>
      </c>
      <c r="B343" s="17">
        <v>38246</v>
      </c>
      <c r="C343" s="40" t="s">
        <v>636</v>
      </c>
      <c r="D343" s="18" t="s">
        <v>325</v>
      </c>
      <c r="E343" s="19" t="s">
        <v>605</v>
      </c>
      <c r="F343" s="20">
        <v>708.64</v>
      </c>
      <c r="G343" s="20">
        <v>318.88800000000003</v>
      </c>
      <c r="H343" s="21">
        <f t="shared" si="15"/>
        <v>0.2</v>
      </c>
      <c r="I343" s="22">
        <f t="shared" si="16"/>
        <v>141.72800000000001</v>
      </c>
      <c r="J343" s="22">
        <f t="shared" si="17"/>
        <v>248.02399999999994</v>
      </c>
    </row>
    <row r="344" spans="1:10" ht="42.75">
      <c r="A344" s="16">
        <v>343</v>
      </c>
      <c r="B344" s="17">
        <v>38246</v>
      </c>
      <c r="C344" s="40" t="s">
        <v>636</v>
      </c>
      <c r="D344" s="18" t="s">
        <v>326</v>
      </c>
      <c r="E344" s="19" t="s">
        <v>605</v>
      </c>
      <c r="F344" s="20">
        <v>807.16</v>
      </c>
      <c r="G344" s="20">
        <v>363.22199999999998</v>
      </c>
      <c r="H344" s="21">
        <f t="shared" si="15"/>
        <v>0.2</v>
      </c>
      <c r="I344" s="22">
        <f t="shared" si="16"/>
        <v>161.43200000000002</v>
      </c>
      <c r="J344" s="22">
        <f t="shared" si="17"/>
        <v>282.50599999999997</v>
      </c>
    </row>
    <row r="345" spans="1:10">
      <c r="A345" s="16">
        <v>344</v>
      </c>
      <c r="B345" s="17">
        <v>38252</v>
      </c>
      <c r="C345" s="40" t="s">
        <v>628</v>
      </c>
      <c r="D345" s="18" t="s">
        <v>327</v>
      </c>
      <c r="E345" s="19" t="s">
        <v>604</v>
      </c>
      <c r="F345" s="20">
        <v>647.03</v>
      </c>
      <c r="G345" s="20">
        <v>436.74525</v>
      </c>
      <c r="H345" s="21">
        <f t="shared" si="15"/>
        <v>0.3</v>
      </c>
      <c r="I345" s="22">
        <f t="shared" si="16"/>
        <v>194.10899999999998</v>
      </c>
      <c r="J345" s="22">
        <f t="shared" si="17"/>
        <v>16.175749999999994</v>
      </c>
    </row>
    <row r="346" spans="1:10">
      <c r="A346" s="16">
        <v>345</v>
      </c>
      <c r="B346" s="17">
        <v>38252</v>
      </c>
      <c r="C346" s="40" t="s">
        <v>628</v>
      </c>
      <c r="D346" s="18" t="s">
        <v>328</v>
      </c>
      <c r="E346" s="19" t="s">
        <v>604</v>
      </c>
      <c r="F346" s="20">
        <v>1415.41</v>
      </c>
      <c r="G346" s="20">
        <v>955.40174999999999</v>
      </c>
      <c r="H346" s="21">
        <f t="shared" si="15"/>
        <v>0.3</v>
      </c>
      <c r="I346" s="22">
        <f t="shared" si="16"/>
        <v>424.62299999999999</v>
      </c>
      <c r="J346" s="22">
        <f t="shared" si="17"/>
        <v>35.385250000000099</v>
      </c>
    </row>
    <row r="347" spans="1:10" ht="28.5">
      <c r="A347" s="16">
        <v>346</v>
      </c>
      <c r="B347" s="17">
        <v>38252</v>
      </c>
      <c r="C347" s="40" t="s">
        <v>628</v>
      </c>
      <c r="D347" s="18" t="s">
        <v>330</v>
      </c>
      <c r="E347" s="19" t="s">
        <v>604</v>
      </c>
      <c r="F347" s="20">
        <v>4783.92</v>
      </c>
      <c r="G347" s="20">
        <v>3229.1460000000002</v>
      </c>
      <c r="H347" s="21">
        <f t="shared" si="15"/>
        <v>0.3</v>
      </c>
      <c r="I347" s="22">
        <f t="shared" si="16"/>
        <v>1435.1759999999999</v>
      </c>
      <c r="J347" s="22">
        <f t="shared" si="17"/>
        <v>119.59799999999996</v>
      </c>
    </row>
    <row r="348" spans="1:10">
      <c r="A348" s="16">
        <v>347</v>
      </c>
      <c r="B348" s="17">
        <v>38252</v>
      </c>
      <c r="C348" s="40" t="s">
        <v>628</v>
      </c>
      <c r="D348" s="18" t="s">
        <v>329</v>
      </c>
      <c r="E348" s="19" t="s">
        <v>604</v>
      </c>
      <c r="F348" s="20">
        <v>8994.19</v>
      </c>
      <c r="G348" s="20">
        <v>6071.0782499999996</v>
      </c>
      <c r="H348" s="21">
        <f t="shared" si="15"/>
        <v>0.3</v>
      </c>
      <c r="I348" s="22">
        <f t="shared" si="16"/>
        <v>2698.2570000000001</v>
      </c>
      <c r="J348" s="22">
        <f t="shared" si="17"/>
        <v>224.85475000000088</v>
      </c>
    </row>
    <row r="349" spans="1:10">
      <c r="A349" s="16">
        <v>348</v>
      </c>
      <c r="B349" s="17">
        <v>38254</v>
      </c>
      <c r="C349" s="40" t="s">
        <v>628</v>
      </c>
      <c r="D349" s="18" t="s">
        <v>335</v>
      </c>
      <c r="E349" s="19" t="s">
        <v>604</v>
      </c>
      <c r="F349" s="20">
        <v>729.73</v>
      </c>
      <c r="G349" s="20">
        <v>492.56775000000005</v>
      </c>
      <c r="H349" s="21">
        <f t="shared" si="15"/>
        <v>0.3</v>
      </c>
      <c r="I349" s="22">
        <f t="shared" si="16"/>
        <v>218.91900000000001</v>
      </c>
      <c r="J349" s="22">
        <f t="shared" si="17"/>
        <v>18.243249999999961</v>
      </c>
    </row>
    <row r="350" spans="1:10">
      <c r="A350" s="16">
        <v>349</v>
      </c>
      <c r="B350" s="17">
        <v>38254</v>
      </c>
      <c r="C350" s="40" t="s">
        <v>636</v>
      </c>
      <c r="D350" s="18" t="s">
        <v>331</v>
      </c>
      <c r="E350" s="19" t="s">
        <v>604</v>
      </c>
      <c r="F350" s="20">
        <v>1999.73</v>
      </c>
      <c r="G350" s="20">
        <v>1349.8177499999997</v>
      </c>
      <c r="H350" s="21">
        <f t="shared" si="15"/>
        <v>0.3</v>
      </c>
      <c r="I350" s="22">
        <f t="shared" si="16"/>
        <v>599.91899999999998</v>
      </c>
      <c r="J350" s="22">
        <f t="shared" si="17"/>
        <v>49.99325000000033</v>
      </c>
    </row>
    <row r="351" spans="1:10" ht="42.75">
      <c r="A351" s="16">
        <v>350</v>
      </c>
      <c r="B351" s="17">
        <v>38254</v>
      </c>
      <c r="C351" s="40" t="s">
        <v>636</v>
      </c>
      <c r="D351" s="18" t="s">
        <v>332</v>
      </c>
      <c r="E351" s="19" t="s">
        <v>605</v>
      </c>
      <c r="F351" s="20">
        <v>1474.32</v>
      </c>
      <c r="G351" s="20">
        <v>663.44399999999996</v>
      </c>
      <c r="H351" s="21">
        <f t="shared" si="15"/>
        <v>0.2</v>
      </c>
      <c r="I351" s="22">
        <f t="shared" si="16"/>
        <v>294.86399999999998</v>
      </c>
      <c r="J351" s="22">
        <f t="shared" si="17"/>
        <v>516.01199999999994</v>
      </c>
    </row>
    <row r="352" spans="1:10" ht="42.75">
      <c r="A352" s="16">
        <v>351</v>
      </c>
      <c r="B352" s="17">
        <v>38254</v>
      </c>
      <c r="C352" s="40" t="s">
        <v>636</v>
      </c>
      <c r="D352" s="18" t="s">
        <v>333</v>
      </c>
      <c r="E352" s="19" t="s">
        <v>605</v>
      </c>
      <c r="F352" s="20">
        <v>3831.08</v>
      </c>
      <c r="G352" s="20">
        <v>1723.9859999999999</v>
      </c>
      <c r="H352" s="21">
        <f t="shared" si="15"/>
        <v>0.2</v>
      </c>
      <c r="I352" s="22">
        <f t="shared" si="16"/>
        <v>766.21600000000001</v>
      </c>
      <c r="J352" s="22">
        <f t="shared" si="17"/>
        <v>1340.8780000000002</v>
      </c>
    </row>
    <row r="353" spans="1:10" ht="42.75">
      <c r="A353" s="16">
        <v>352</v>
      </c>
      <c r="B353" s="17">
        <v>38254</v>
      </c>
      <c r="C353" s="40" t="s">
        <v>636</v>
      </c>
      <c r="D353" s="18" t="s">
        <v>334</v>
      </c>
      <c r="E353" s="19" t="s">
        <v>605</v>
      </c>
      <c r="F353" s="20">
        <v>5432.43</v>
      </c>
      <c r="G353" s="20">
        <v>2444.5934999999999</v>
      </c>
      <c r="H353" s="21">
        <f t="shared" si="15"/>
        <v>0.2</v>
      </c>
      <c r="I353" s="22">
        <f t="shared" si="16"/>
        <v>1086.4860000000001</v>
      </c>
      <c r="J353" s="22">
        <f t="shared" si="17"/>
        <v>1901.3505000000002</v>
      </c>
    </row>
    <row r="354" spans="1:10" ht="42.75">
      <c r="A354" s="16">
        <v>353</v>
      </c>
      <c r="B354" s="17">
        <v>38259</v>
      </c>
      <c r="C354" s="40" t="s">
        <v>636</v>
      </c>
      <c r="D354" s="18" t="s">
        <v>336</v>
      </c>
      <c r="E354" s="19" t="s">
        <v>605</v>
      </c>
      <c r="F354" s="20">
        <v>4974.32</v>
      </c>
      <c r="G354" s="20">
        <v>2238.444</v>
      </c>
      <c r="H354" s="21">
        <f t="shared" si="15"/>
        <v>0.2</v>
      </c>
      <c r="I354" s="22">
        <f t="shared" si="16"/>
        <v>994.86400000000003</v>
      </c>
      <c r="J354" s="22">
        <f t="shared" si="17"/>
        <v>1741.0119999999997</v>
      </c>
    </row>
    <row r="355" spans="1:10" ht="28.5">
      <c r="A355" s="16">
        <v>354</v>
      </c>
      <c r="B355" s="17">
        <v>38260</v>
      </c>
      <c r="C355" s="40" t="s">
        <v>628</v>
      </c>
      <c r="D355" s="18" t="s">
        <v>341</v>
      </c>
      <c r="E355" s="19" t="s">
        <v>604</v>
      </c>
      <c r="F355" s="20">
        <v>283.77999999999997</v>
      </c>
      <c r="G355" s="20">
        <v>191.55149999999998</v>
      </c>
      <c r="H355" s="21">
        <f t="shared" si="15"/>
        <v>0.3</v>
      </c>
      <c r="I355" s="22">
        <f t="shared" si="16"/>
        <v>85.133999999999986</v>
      </c>
      <c r="J355" s="22">
        <f t="shared" si="17"/>
        <v>7.0945000000000107</v>
      </c>
    </row>
    <row r="356" spans="1:10">
      <c r="A356" s="16">
        <v>355</v>
      </c>
      <c r="B356" s="17">
        <v>38260</v>
      </c>
      <c r="C356" s="40" t="s">
        <v>628</v>
      </c>
      <c r="D356" s="18" t="s">
        <v>339</v>
      </c>
      <c r="E356" s="19" t="s">
        <v>604</v>
      </c>
      <c r="F356" s="20">
        <v>364.86</v>
      </c>
      <c r="G356" s="20">
        <v>246.28050000000002</v>
      </c>
      <c r="H356" s="21">
        <f t="shared" si="15"/>
        <v>0.3</v>
      </c>
      <c r="I356" s="22">
        <f t="shared" si="16"/>
        <v>109.458</v>
      </c>
      <c r="J356" s="22">
        <f t="shared" si="17"/>
        <v>9.1214999999999975</v>
      </c>
    </row>
    <row r="357" spans="1:10">
      <c r="A357" s="16">
        <v>356</v>
      </c>
      <c r="B357" s="17">
        <v>38260</v>
      </c>
      <c r="C357" s="40" t="s">
        <v>628</v>
      </c>
      <c r="D357" s="18" t="s">
        <v>342</v>
      </c>
      <c r="E357" s="19" t="s">
        <v>604</v>
      </c>
      <c r="F357" s="20">
        <v>435.14</v>
      </c>
      <c r="G357" s="20">
        <v>293.71950000000004</v>
      </c>
      <c r="H357" s="21">
        <f t="shared" si="15"/>
        <v>0.3</v>
      </c>
      <c r="I357" s="22">
        <f t="shared" si="16"/>
        <v>130.542</v>
      </c>
      <c r="J357" s="22">
        <f t="shared" si="17"/>
        <v>10.878499999999946</v>
      </c>
    </row>
    <row r="358" spans="1:10">
      <c r="A358" s="16">
        <v>357</v>
      </c>
      <c r="B358" s="17">
        <v>38260</v>
      </c>
      <c r="C358" s="40" t="s">
        <v>628</v>
      </c>
      <c r="D358" s="18" t="s">
        <v>340</v>
      </c>
      <c r="E358" s="19" t="s">
        <v>609</v>
      </c>
      <c r="F358" s="20">
        <v>478.12</v>
      </c>
      <c r="G358" s="20">
        <v>107.577</v>
      </c>
      <c r="H358" s="21">
        <f t="shared" si="15"/>
        <v>0.1</v>
      </c>
      <c r="I358" s="22">
        <f t="shared" si="16"/>
        <v>47.812000000000005</v>
      </c>
      <c r="J358" s="22">
        <f t="shared" si="17"/>
        <v>322.73099999999999</v>
      </c>
    </row>
    <row r="359" spans="1:10" ht="28.5">
      <c r="A359" s="16">
        <v>358</v>
      </c>
      <c r="B359" s="17">
        <v>38260</v>
      </c>
      <c r="C359" s="40" t="s">
        <v>628</v>
      </c>
      <c r="D359" s="18" t="s">
        <v>344</v>
      </c>
      <c r="E359" s="19" t="s">
        <v>604</v>
      </c>
      <c r="F359" s="20">
        <v>1395.27</v>
      </c>
      <c r="G359" s="20">
        <v>941.80725000000007</v>
      </c>
      <c r="H359" s="21">
        <f t="shared" si="15"/>
        <v>0.3</v>
      </c>
      <c r="I359" s="22">
        <f t="shared" si="16"/>
        <v>418.58099999999996</v>
      </c>
      <c r="J359" s="22">
        <f t="shared" si="17"/>
        <v>34.881749999999954</v>
      </c>
    </row>
    <row r="360" spans="1:10">
      <c r="A360" s="16">
        <v>359</v>
      </c>
      <c r="B360" s="17">
        <v>38260</v>
      </c>
      <c r="C360" s="40" t="s">
        <v>628</v>
      </c>
      <c r="D360" s="18" t="s">
        <v>343</v>
      </c>
      <c r="E360" s="19" t="s">
        <v>604</v>
      </c>
      <c r="F360" s="20">
        <v>2487.84</v>
      </c>
      <c r="G360" s="20">
        <v>1679.2919999999999</v>
      </c>
      <c r="H360" s="21">
        <f t="shared" si="15"/>
        <v>0.3</v>
      </c>
      <c r="I360" s="22">
        <f t="shared" si="16"/>
        <v>746.35199999999998</v>
      </c>
      <c r="J360" s="22">
        <f t="shared" si="17"/>
        <v>62.196000000000254</v>
      </c>
    </row>
    <row r="361" spans="1:10">
      <c r="A361" s="16">
        <v>360</v>
      </c>
      <c r="B361" s="17">
        <v>38260</v>
      </c>
      <c r="C361" s="40" t="s">
        <v>636</v>
      </c>
      <c r="D361" s="18" t="s">
        <v>338</v>
      </c>
      <c r="E361" s="19" t="s">
        <v>604</v>
      </c>
      <c r="F361" s="20">
        <v>758.92</v>
      </c>
      <c r="G361" s="20">
        <v>512.27100000000007</v>
      </c>
      <c r="H361" s="21">
        <f t="shared" si="15"/>
        <v>0.3</v>
      </c>
      <c r="I361" s="22">
        <f t="shared" si="16"/>
        <v>227.67599999999999</v>
      </c>
      <c r="J361" s="22">
        <f t="shared" si="17"/>
        <v>18.9729999999999</v>
      </c>
    </row>
    <row r="362" spans="1:10" ht="28.5">
      <c r="A362" s="16">
        <v>361</v>
      </c>
      <c r="B362" s="17">
        <v>38260</v>
      </c>
      <c r="C362" s="40" t="s">
        <v>636</v>
      </c>
      <c r="D362" s="18" t="s">
        <v>337</v>
      </c>
      <c r="E362" s="19" t="s">
        <v>604</v>
      </c>
      <c r="F362" s="20">
        <v>11216.22</v>
      </c>
      <c r="G362" s="20">
        <v>7570.9484999999986</v>
      </c>
      <c r="H362" s="21">
        <f t="shared" si="15"/>
        <v>0.3</v>
      </c>
      <c r="I362" s="22">
        <f t="shared" si="16"/>
        <v>3364.8659999999995</v>
      </c>
      <c r="J362" s="22">
        <f t="shared" si="17"/>
        <v>280.40550000000121</v>
      </c>
    </row>
    <row r="363" spans="1:10" ht="28.5">
      <c r="A363" s="16">
        <v>362</v>
      </c>
      <c r="B363" s="17">
        <v>38265</v>
      </c>
      <c r="C363" s="40" t="s">
        <v>636</v>
      </c>
      <c r="D363" s="18" t="s">
        <v>348</v>
      </c>
      <c r="E363" s="19" t="s">
        <v>604</v>
      </c>
      <c r="F363" s="20">
        <v>349.05</v>
      </c>
      <c r="G363" s="20">
        <v>226.88249999999999</v>
      </c>
      <c r="H363" s="21">
        <f t="shared" si="15"/>
        <v>0.3</v>
      </c>
      <c r="I363" s="22">
        <f t="shared" si="16"/>
        <v>104.715</v>
      </c>
      <c r="J363" s="22">
        <f t="shared" si="17"/>
        <v>17.452500000000015</v>
      </c>
    </row>
    <row r="364" spans="1:10" ht="28.5">
      <c r="A364" s="16">
        <v>363</v>
      </c>
      <c r="B364" s="17">
        <v>38265</v>
      </c>
      <c r="C364" s="40" t="s">
        <v>636</v>
      </c>
      <c r="D364" s="18" t="s">
        <v>346</v>
      </c>
      <c r="E364" s="19" t="s">
        <v>604</v>
      </c>
      <c r="F364" s="20">
        <v>430.68</v>
      </c>
      <c r="G364" s="20">
        <v>279.94200000000001</v>
      </c>
      <c r="H364" s="21">
        <f t="shared" si="15"/>
        <v>0.3</v>
      </c>
      <c r="I364" s="22">
        <f t="shared" si="16"/>
        <v>129.20400000000001</v>
      </c>
      <c r="J364" s="22">
        <f t="shared" si="17"/>
        <v>21.533999999999992</v>
      </c>
    </row>
    <row r="365" spans="1:10" ht="28.5">
      <c r="A365" s="16">
        <v>364</v>
      </c>
      <c r="B365" s="17">
        <v>38265</v>
      </c>
      <c r="C365" s="40" t="s">
        <v>636</v>
      </c>
      <c r="D365" s="18" t="s">
        <v>347</v>
      </c>
      <c r="E365" s="19" t="s">
        <v>604</v>
      </c>
      <c r="F365" s="20">
        <v>787.3</v>
      </c>
      <c r="G365" s="20">
        <v>511.745</v>
      </c>
      <c r="H365" s="21">
        <f t="shared" si="15"/>
        <v>0.3</v>
      </c>
      <c r="I365" s="22">
        <f t="shared" si="16"/>
        <v>236.18999999999997</v>
      </c>
      <c r="J365" s="22">
        <f t="shared" si="17"/>
        <v>39.364999999999981</v>
      </c>
    </row>
    <row r="366" spans="1:10" ht="28.5">
      <c r="A366" s="16">
        <v>365</v>
      </c>
      <c r="B366" s="17">
        <v>38265</v>
      </c>
      <c r="C366" s="40" t="s">
        <v>636</v>
      </c>
      <c r="D366" s="18" t="s">
        <v>345</v>
      </c>
      <c r="E366" s="19" t="s">
        <v>604</v>
      </c>
      <c r="F366" s="20">
        <v>4298.38</v>
      </c>
      <c r="G366" s="20">
        <v>2793.9470000000001</v>
      </c>
      <c r="H366" s="21">
        <f t="shared" si="15"/>
        <v>0.3</v>
      </c>
      <c r="I366" s="22">
        <f t="shared" si="16"/>
        <v>1289.5139999999999</v>
      </c>
      <c r="J366" s="22">
        <f t="shared" si="17"/>
        <v>214.9190000000001</v>
      </c>
    </row>
    <row r="367" spans="1:10">
      <c r="A367" s="16">
        <v>366</v>
      </c>
      <c r="B367" s="17">
        <v>38268</v>
      </c>
      <c r="C367" s="40" t="s">
        <v>636</v>
      </c>
      <c r="D367" s="18" t="s">
        <v>349</v>
      </c>
      <c r="E367" s="19" t="s">
        <v>609</v>
      </c>
      <c r="F367" s="20">
        <v>2973.64</v>
      </c>
      <c r="G367" s="20">
        <v>644.28866666666659</v>
      </c>
      <c r="H367" s="21">
        <f t="shared" si="15"/>
        <v>0.1</v>
      </c>
      <c r="I367" s="22">
        <f t="shared" si="16"/>
        <v>297.36399999999998</v>
      </c>
      <c r="J367" s="22">
        <f t="shared" si="17"/>
        <v>2031.987333333333</v>
      </c>
    </row>
    <row r="368" spans="1:10">
      <c r="A368" s="16">
        <v>367</v>
      </c>
      <c r="B368" s="17">
        <v>38270</v>
      </c>
      <c r="C368" s="40" t="s">
        <v>628</v>
      </c>
      <c r="D368" s="18" t="s">
        <v>350</v>
      </c>
      <c r="E368" s="19" t="s">
        <v>604</v>
      </c>
      <c r="F368" s="20">
        <v>313.51</v>
      </c>
      <c r="G368" s="20">
        <v>203.78149999999999</v>
      </c>
      <c r="H368" s="21">
        <f t="shared" si="15"/>
        <v>0.3</v>
      </c>
      <c r="I368" s="22">
        <f t="shared" si="16"/>
        <v>94.052999999999997</v>
      </c>
      <c r="J368" s="22">
        <f t="shared" si="17"/>
        <v>15.6755</v>
      </c>
    </row>
    <row r="369" spans="1:10">
      <c r="A369" s="16">
        <v>368</v>
      </c>
      <c r="B369" s="17">
        <v>38273</v>
      </c>
      <c r="C369" s="40" t="s">
        <v>636</v>
      </c>
      <c r="D369" s="18" t="s">
        <v>352</v>
      </c>
      <c r="E369" s="19" t="s">
        <v>609</v>
      </c>
      <c r="F369" s="20">
        <v>951.51</v>
      </c>
      <c r="G369" s="20">
        <v>206.16050000000001</v>
      </c>
      <c r="H369" s="21">
        <f t="shared" si="15"/>
        <v>0.1</v>
      </c>
      <c r="I369" s="22">
        <f t="shared" si="16"/>
        <v>95.15100000000001</v>
      </c>
      <c r="J369" s="22">
        <f t="shared" si="17"/>
        <v>650.19849999999997</v>
      </c>
    </row>
    <row r="370" spans="1:10" ht="42.75">
      <c r="A370" s="16">
        <v>369</v>
      </c>
      <c r="B370" s="17">
        <v>38273</v>
      </c>
      <c r="C370" s="40" t="s">
        <v>636</v>
      </c>
      <c r="D370" s="18" t="s">
        <v>351</v>
      </c>
      <c r="E370" s="19" t="s">
        <v>605</v>
      </c>
      <c r="F370" s="20">
        <v>5046.8900000000003</v>
      </c>
      <c r="G370" s="20">
        <v>2186.9856666666669</v>
      </c>
      <c r="H370" s="21">
        <f t="shared" si="15"/>
        <v>0.2</v>
      </c>
      <c r="I370" s="22">
        <f t="shared" si="16"/>
        <v>1009.3780000000002</v>
      </c>
      <c r="J370" s="22">
        <f t="shared" si="17"/>
        <v>1850.5263333333332</v>
      </c>
    </row>
    <row r="371" spans="1:10" ht="42.75">
      <c r="A371" s="16">
        <v>370</v>
      </c>
      <c r="B371" s="17">
        <v>38275</v>
      </c>
      <c r="C371" s="40" t="s">
        <v>636</v>
      </c>
      <c r="D371" s="18" t="s">
        <v>353</v>
      </c>
      <c r="E371" s="19" t="s">
        <v>604</v>
      </c>
      <c r="F371" s="20">
        <v>6711.34</v>
      </c>
      <c r="G371" s="20">
        <v>4362.3709999999992</v>
      </c>
      <c r="H371" s="21">
        <f t="shared" si="15"/>
        <v>0.3</v>
      </c>
      <c r="I371" s="22">
        <f t="shared" si="16"/>
        <v>2013.402</v>
      </c>
      <c r="J371" s="22">
        <f t="shared" si="17"/>
        <v>335.56700000000092</v>
      </c>
    </row>
    <row r="372" spans="1:10" ht="28.5">
      <c r="A372" s="16">
        <v>371</v>
      </c>
      <c r="B372" s="17">
        <v>38281</v>
      </c>
      <c r="C372" s="40" t="s">
        <v>628</v>
      </c>
      <c r="D372" s="18" t="s">
        <v>355</v>
      </c>
      <c r="E372" s="19" t="s">
        <v>604</v>
      </c>
      <c r="F372" s="20">
        <v>503.92</v>
      </c>
      <c r="G372" s="20">
        <v>327.548</v>
      </c>
      <c r="H372" s="21">
        <f t="shared" si="15"/>
        <v>0.3</v>
      </c>
      <c r="I372" s="22">
        <f t="shared" si="16"/>
        <v>151.17599999999999</v>
      </c>
      <c r="J372" s="22">
        <f t="shared" si="17"/>
        <v>25.196000000000026</v>
      </c>
    </row>
    <row r="373" spans="1:10" ht="28.5">
      <c r="A373" s="16">
        <v>372</v>
      </c>
      <c r="B373" s="17">
        <v>38281</v>
      </c>
      <c r="C373" s="40" t="s">
        <v>628</v>
      </c>
      <c r="D373" s="18" t="s">
        <v>354</v>
      </c>
      <c r="E373" s="19" t="s">
        <v>604</v>
      </c>
      <c r="F373" s="20">
        <v>2015.68</v>
      </c>
      <c r="G373" s="20">
        <v>1310.192</v>
      </c>
      <c r="H373" s="21">
        <f t="shared" si="15"/>
        <v>0.3</v>
      </c>
      <c r="I373" s="22">
        <f t="shared" si="16"/>
        <v>604.70399999999995</v>
      </c>
      <c r="J373" s="22">
        <f t="shared" si="17"/>
        <v>100.78400000000011</v>
      </c>
    </row>
    <row r="374" spans="1:10" ht="28.5">
      <c r="A374" s="16">
        <v>373</v>
      </c>
      <c r="B374" s="17">
        <v>38290</v>
      </c>
      <c r="C374" s="40" t="s">
        <v>636</v>
      </c>
      <c r="D374" s="18" t="s">
        <v>356</v>
      </c>
      <c r="E374" s="19" t="s">
        <v>604</v>
      </c>
      <c r="F374" s="20">
        <v>763.51</v>
      </c>
      <c r="G374" s="20">
        <v>496.28149999999994</v>
      </c>
      <c r="H374" s="21">
        <f t="shared" si="15"/>
        <v>0.3</v>
      </c>
      <c r="I374" s="22">
        <f t="shared" si="16"/>
        <v>229.053</v>
      </c>
      <c r="J374" s="22">
        <f t="shared" si="17"/>
        <v>38.175500000000056</v>
      </c>
    </row>
    <row r="375" spans="1:10" ht="28.5">
      <c r="A375" s="16">
        <v>374</v>
      </c>
      <c r="B375" s="17">
        <v>38291</v>
      </c>
      <c r="C375" s="40" t="s">
        <v>639</v>
      </c>
      <c r="D375" s="18" t="s">
        <v>357</v>
      </c>
      <c r="E375" s="19" t="s">
        <v>607</v>
      </c>
      <c r="F375" s="20">
        <v>34231.629999999997</v>
      </c>
      <c r="G375" s="20">
        <v>22250.559500000003</v>
      </c>
      <c r="H375" s="21">
        <f t="shared" si="15"/>
        <v>0.3</v>
      </c>
      <c r="I375" s="22">
        <f t="shared" si="16"/>
        <v>10269.489</v>
      </c>
      <c r="J375" s="22">
        <f t="shared" si="17"/>
        <v>1711.5814999999948</v>
      </c>
    </row>
    <row r="376" spans="1:10" ht="28.5">
      <c r="A376" s="16">
        <v>375</v>
      </c>
      <c r="B376" s="17">
        <v>38291</v>
      </c>
      <c r="C376" s="40" t="s">
        <v>637</v>
      </c>
      <c r="D376" s="18" t="s">
        <v>357</v>
      </c>
      <c r="E376" s="19" t="s">
        <v>607</v>
      </c>
      <c r="F376" s="20">
        <v>34231.629999999997</v>
      </c>
      <c r="G376" s="20">
        <v>22250.559500000003</v>
      </c>
      <c r="H376" s="21">
        <f t="shared" si="15"/>
        <v>0.3</v>
      </c>
      <c r="I376" s="22">
        <f t="shared" si="16"/>
        <v>10269.489</v>
      </c>
      <c r="J376" s="22">
        <f t="shared" si="17"/>
        <v>1711.5814999999948</v>
      </c>
    </row>
    <row r="377" spans="1:10" ht="28.5">
      <c r="A377" s="16">
        <v>376</v>
      </c>
      <c r="B377" s="17">
        <v>38295</v>
      </c>
      <c r="C377" s="40" t="s">
        <v>636</v>
      </c>
      <c r="D377" s="18" t="s">
        <v>359</v>
      </c>
      <c r="E377" s="19" t="s">
        <v>604</v>
      </c>
      <c r="F377" s="20">
        <v>498.82</v>
      </c>
      <c r="G377" s="20">
        <v>311.76249999999999</v>
      </c>
      <c r="H377" s="21">
        <f t="shared" si="15"/>
        <v>0.3</v>
      </c>
      <c r="I377" s="22">
        <f t="shared" si="16"/>
        <v>149.64599999999999</v>
      </c>
      <c r="J377" s="22">
        <f t="shared" si="17"/>
        <v>37.411500000000018</v>
      </c>
    </row>
    <row r="378" spans="1:10" ht="42.75">
      <c r="A378" s="16">
        <v>377</v>
      </c>
      <c r="B378" s="17">
        <v>38295</v>
      </c>
      <c r="C378" s="40" t="s">
        <v>636</v>
      </c>
      <c r="D378" s="18" t="s">
        <v>358</v>
      </c>
      <c r="E378" s="19" t="s">
        <v>605</v>
      </c>
      <c r="F378" s="20">
        <v>457.52</v>
      </c>
      <c r="G378" s="20">
        <v>190.63333333333335</v>
      </c>
      <c r="H378" s="21">
        <f t="shared" si="15"/>
        <v>0.2</v>
      </c>
      <c r="I378" s="22">
        <f t="shared" si="16"/>
        <v>91.504000000000005</v>
      </c>
      <c r="J378" s="22">
        <f t="shared" si="17"/>
        <v>175.38266666666664</v>
      </c>
    </row>
    <row r="379" spans="1:10" ht="28.5">
      <c r="A379" s="16">
        <v>378</v>
      </c>
      <c r="B379" s="17">
        <v>38314</v>
      </c>
      <c r="C379" s="40" t="s">
        <v>628</v>
      </c>
      <c r="D379" s="18" t="s">
        <v>360</v>
      </c>
      <c r="E379" s="19" t="s">
        <v>604</v>
      </c>
      <c r="F379" s="20">
        <v>651.29</v>
      </c>
      <c r="G379" s="20">
        <v>407.05624999999998</v>
      </c>
      <c r="H379" s="21">
        <f t="shared" si="15"/>
        <v>0.3</v>
      </c>
      <c r="I379" s="22">
        <f t="shared" si="16"/>
        <v>195.38699999999997</v>
      </c>
      <c r="J379" s="22">
        <f t="shared" si="17"/>
        <v>48.846750000000014</v>
      </c>
    </row>
    <row r="380" spans="1:10" ht="28.5">
      <c r="A380" s="16">
        <v>379</v>
      </c>
      <c r="B380" s="17">
        <v>38314</v>
      </c>
      <c r="C380" s="40" t="s">
        <v>628</v>
      </c>
      <c r="D380" s="18" t="s">
        <v>361</v>
      </c>
      <c r="E380" s="19" t="s">
        <v>604</v>
      </c>
      <c r="F380" s="20">
        <v>2191.67</v>
      </c>
      <c r="G380" s="20">
        <v>1369.7937499999998</v>
      </c>
      <c r="H380" s="21">
        <f t="shared" si="15"/>
        <v>0.3</v>
      </c>
      <c r="I380" s="22">
        <f t="shared" si="16"/>
        <v>657.50099999999998</v>
      </c>
      <c r="J380" s="22">
        <f t="shared" si="17"/>
        <v>164.37525000000028</v>
      </c>
    </row>
    <row r="381" spans="1:10">
      <c r="A381" s="16">
        <v>380</v>
      </c>
      <c r="B381" s="17">
        <v>38314</v>
      </c>
      <c r="C381" s="40" t="s">
        <v>628</v>
      </c>
      <c r="D381" s="18" t="s">
        <v>362</v>
      </c>
      <c r="E381" s="19" t="s">
        <v>604</v>
      </c>
      <c r="F381" s="20">
        <v>2237.2199999999998</v>
      </c>
      <c r="G381" s="20">
        <v>1398.2624999999998</v>
      </c>
      <c r="H381" s="21">
        <f t="shared" si="15"/>
        <v>0.3</v>
      </c>
      <c r="I381" s="22">
        <f t="shared" si="16"/>
        <v>671.16599999999994</v>
      </c>
      <c r="J381" s="22">
        <f t="shared" si="17"/>
        <v>167.79150000000004</v>
      </c>
    </row>
    <row r="382" spans="1:10" ht="28.5">
      <c r="A382" s="16">
        <v>381</v>
      </c>
      <c r="B382" s="17">
        <v>38318</v>
      </c>
      <c r="C382" s="40" t="s">
        <v>628</v>
      </c>
      <c r="D382" s="18" t="s">
        <v>363</v>
      </c>
      <c r="E382" s="19" t="s">
        <v>604</v>
      </c>
      <c r="F382" s="20">
        <v>298.85000000000002</v>
      </c>
      <c r="G382" s="20">
        <v>186.78125</v>
      </c>
      <c r="H382" s="21">
        <f t="shared" si="15"/>
        <v>0.3</v>
      </c>
      <c r="I382" s="22">
        <f t="shared" si="16"/>
        <v>89.655000000000001</v>
      </c>
      <c r="J382" s="22">
        <f t="shared" si="17"/>
        <v>22.413750000000022</v>
      </c>
    </row>
    <row r="383" spans="1:10" ht="28.5">
      <c r="A383" s="16">
        <v>382</v>
      </c>
      <c r="B383" s="17">
        <v>38318</v>
      </c>
      <c r="C383" s="40" t="s">
        <v>636</v>
      </c>
      <c r="D383" s="18" t="s">
        <v>364</v>
      </c>
      <c r="E383" s="19" t="s">
        <v>604</v>
      </c>
      <c r="F383" s="20">
        <v>391.98</v>
      </c>
      <c r="G383" s="20">
        <v>244.98750000000001</v>
      </c>
      <c r="H383" s="21">
        <f t="shared" si="15"/>
        <v>0.3</v>
      </c>
      <c r="I383" s="22">
        <f t="shared" si="16"/>
        <v>117.59399999999999</v>
      </c>
      <c r="J383" s="22">
        <f t="shared" si="17"/>
        <v>29.398500000000013</v>
      </c>
    </row>
    <row r="384" spans="1:10" ht="28.5">
      <c r="A384" s="16">
        <v>383</v>
      </c>
      <c r="B384" s="17">
        <v>38318</v>
      </c>
      <c r="C384" s="40" t="s">
        <v>636</v>
      </c>
      <c r="D384" s="18" t="s">
        <v>366</v>
      </c>
      <c r="E384" s="19" t="s">
        <v>604</v>
      </c>
      <c r="F384" s="20">
        <v>740.74</v>
      </c>
      <c r="G384" s="20">
        <v>462.96249999999998</v>
      </c>
      <c r="H384" s="21">
        <f t="shared" si="15"/>
        <v>0.3</v>
      </c>
      <c r="I384" s="22">
        <f t="shared" si="16"/>
        <v>222.22200000000001</v>
      </c>
      <c r="J384" s="22">
        <f t="shared" si="17"/>
        <v>55.555500000000023</v>
      </c>
    </row>
    <row r="385" spans="1:10" ht="28.5">
      <c r="A385" s="16">
        <v>384</v>
      </c>
      <c r="B385" s="17">
        <v>38318</v>
      </c>
      <c r="C385" s="40" t="s">
        <v>636</v>
      </c>
      <c r="D385" s="18" t="s">
        <v>365</v>
      </c>
      <c r="E385" s="19" t="s">
        <v>604</v>
      </c>
      <c r="F385" s="20">
        <v>1049.3800000000001</v>
      </c>
      <c r="G385" s="20">
        <v>655.86249999999995</v>
      </c>
      <c r="H385" s="21">
        <f t="shared" si="15"/>
        <v>0.3</v>
      </c>
      <c r="I385" s="22">
        <f t="shared" si="16"/>
        <v>314.81400000000002</v>
      </c>
      <c r="J385" s="22">
        <f t="shared" si="17"/>
        <v>78.703500000000133</v>
      </c>
    </row>
    <row r="386" spans="1:10" ht="28.5">
      <c r="A386" s="16">
        <v>385</v>
      </c>
      <c r="B386" s="17">
        <v>38318</v>
      </c>
      <c r="C386" s="40" t="s">
        <v>636</v>
      </c>
      <c r="D386" s="18" t="s">
        <v>367</v>
      </c>
      <c r="E386" s="19" t="s">
        <v>604</v>
      </c>
      <c r="F386" s="20">
        <v>1641.98</v>
      </c>
      <c r="G386" s="20">
        <v>1026.2375</v>
      </c>
      <c r="H386" s="21">
        <f t="shared" ref="H386:H449" si="18">VLOOKUP(E386,stope,2,FALSE)</f>
        <v>0.3</v>
      </c>
      <c r="I386" s="22">
        <f t="shared" si="16"/>
        <v>492.59399999999999</v>
      </c>
      <c r="J386" s="22">
        <f t="shared" si="17"/>
        <v>123.14850000000007</v>
      </c>
    </row>
    <row r="387" spans="1:10" ht="42.75">
      <c r="A387" s="16">
        <v>386</v>
      </c>
      <c r="B387" s="17">
        <v>38325</v>
      </c>
      <c r="C387" s="40" t="s">
        <v>636</v>
      </c>
      <c r="D387" s="18" t="s">
        <v>623</v>
      </c>
      <c r="E387" s="19" t="s">
        <v>605</v>
      </c>
      <c r="F387" s="20">
        <v>1637.48</v>
      </c>
      <c r="G387" s="20">
        <v>654.99200000000008</v>
      </c>
      <c r="H387" s="21">
        <f t="shared" si="18"/>
        <v>0.2</v>
      </c>
      <c r="I387" s="22">
        <f t="shared" ref="I387:I450" si="19">IF(F387*H387&gt;F387-G387,F387-G387,F387*H387)</f>
        <v>327.49600000000004</v>
      </c>
      <c r="J387" s="22">
        <f t="shared" ref="J387:J450" si="20">+F387-G387-I387</f>
        <v>654.99199999999996</v>
      </c>
    </row>
    <row r="388" spans="1:10" ht="28.5">
      <c r="A388" s="16">
        <v>387</v>
      </c>
      <c r="B388" s="17">
        <v>38325</v>
      </c>
      <c r="C388" s="40" t="s">
        <v>636</v>
      </c>
      <c r="D388" s="18" t="s">
        <v>616</v>
      </c>
      <c r="E388" s="19" t="s">
        <v>603</v>
      </c>
      <c r="F388" s="20">
        <v>14654.97</v>
      </c>
      <c r="G388" s="20">
        <v>3663.7424999999994</v>
      </c>
      <c r="H388" s="21">
        <f t="shared" si="18"/>
        <v>0.125</v>
      </c>
      <c r="I388" s="22">
        <f t="shared" si="19"/>
        <v>1831.8712499999999</v>
      </c>
      <c r="J388" s="22">
        <f t="shared" si="20"/>
        <v>9159.3562500000007</v>
      </c>
    </row>
    <row r="389" spans="1:10" ht="28.5">
      <c r="A389" s="16">
        <v>388</v>
      </c>
      <c r="B389" s="17">
        <v>38339</v>
      </c>
      <c r="C389" s="40" t="s">
        <v>89</v>
      </c>
      <c r="D389" s="18" t="s">
        <v>618</v>
      </c>
      <c r="E389" s="19" t="s">
        <v>603</v>
      </c>
      <c r="F389" s="20">
        <v>51122.84</v>
      </c>
      <c r="G389" s="20">
        <v>8479.8549999999996</v>
      </c>
      <c r="H389" s="21">
        <f t="shared" si="18"/>
        <v>0.125</v>
      </c>
      <c r="I389" s="22">
        <f t="shared" si="19"/>
        <v>6390.3549999999996</v>
      </c>
      <c r="J389" s="22">
        <f t="shared" si="20"/>
        <v>36252.630000000005</v>
      </c>
    </row>
    <row r="390" spans="1:10" ht="42.75">
      <c r="A390" s="16">
        <v>389</v>
      </c>
      <c r="B390" s="17">
        <v>38339</v>
      </c>
      <c r="C390" s="40" t="s">
        <v>636</v>
      </c>
      <c r="D390" s="18" t="s">
        <v>626</v>
      </c>
      <c r="E390" s="19" t="s">
        <v>605</v>
      </c>
      <c r="F390" s="20">
        <v>1010.82</v>
      </c>
      <c r="G390" s="20">
        <v>404.32800000000003</v>
      </c>
      <c r="H390" s="21">
        <f t="shared" si="18"/>
        <v>0.2</v>
      </c>
      <c r="I390" s="22">
        <f t="shared" si="19"/>
        <v>202.16400000000002</v>
      </c>
      <c r="J390" s="22">
        <f t="shared" si="20"/>
        <v>404.32799999999997</v>
      </c>
    </row>
    <row r="391" spans="1:10" ht="42.75">
      <c r="A391" s="16">
        <v>390</v>
      </c>
      <c r="B391" s="17">
        <v>38339</v>
      </c>
      <c r="C391" s="40" t="s">
        <v>636</v>
      </c>
      <c r="D391" s="18" t="s">
        <v>620</v>
      </c>
      <c r="E391" s="19" t="s">
        <v>605</v>
      </c>
      <c r="F391" s="20">
        <v>1358.98</v>
      </c>
      <c r="G391" s="20">
        <v>543.5920000000001</v>
      </c>
      <c r="H391" s="21">
        <f t="shared" si="18"/>
        <v>0.2</v>
      </c>
      <c r="I391" s="22">
        <f t="shared" si="19"/>
        <v>271.79599999999999</v>
      </c>
      <c r="J391" s="22">
        <f t="shared" si="20"/>
        <v>543.59199999999987</v>
      </c>
    </row>
    <row r="392" spans="1:10" ht="28.5">
      <c r="A392" s="16">
        <v>391</v>
      </c>
      <c r="B392" s="17">
        <v>38339</v>
      </c>
      <c r="C392" s="40" t="s">
        <v>636</v>
      </c>
      <c r="D392" s="18" t="s">
        <v>617</v>
      </c>
      <c r="E392" s="19" t="s">
        <v>603</v>
      </c>
      <c r="F392" s="20">
        <v>12675</v>
      </c>
      <c r="G392" s="20">
        <v>3168.75</v>
      </c>
      <c r="H392" s="21">
        <f t="shared" si="18"/>
        <v>0.125</v>
      </c>
      <c r="I392" s="22">
        <f t="shared" si="19"/>
        <v>1584.375</v>
      </c>
      <c r="J392" s="22">
        <f t="shared" si="20"/>
        <v>7921.875</v>
      </c>
    </row>
    <row r="393" spans="1:10" ht="28.5">
      <c r="A393" s="16">
        <v>392</v>
      </c>
      <c r="B393" s="17">
        <v>38340</v>
      </c>
      <c r="C393" s="40" t="s">
        <v>628</v>
      </c>
      <c r="D393" s="18" t="s">
        <v>622</v>
      </c>
      <c r="E393" s="19" t="s">
        <v>604</v>
      </c>
      <c r="F393" s="20">
        <v>2051.9299999999998</v>
      </c>
      <c r="G393" s="20">
        <v>1231.1579999999999</v>
      </c>
      <c r="H393" s="21">
        <f t="shared" si="18"/>
        <v>0.3</v>
      </c>
      <c r="I393" s="22">
        <f t="shared" si="19"/>
        <v>615.57899999999995</v>
      </c>
      <c r="J393" s="22">
        <f t="shared" si="20"/>
        <v>205.19299999999998</v>
      </c>
    </row>
    <row r="394" spans="1:10">
      <c r="A394" s="16">
        <v>393</v>
      </c>
      <c r="B394" s="17">
        <v>38340</v>
      </c>
      <c r="C394" s="40" t="s">
        <v>628</v>
      </c>
      <c r="D394" s="18" t="s">
        <v>627</v>
      </c>
      <c r="E394" s="19" t="s">
        <v>604</v>
      </c>
      <c r="F394" s="20">
        <v>4908.7700000000004</v>
      </c>
      <c r="G394" s="20">
        <v>2945.2619999999997</v>
      </c>
      <c r="H394" s="21">
        <f t="shared" si="18"/>
        <v>0.3</v>
      </c>
      <c r="I394" s="22">
        <f t="shared" si="19"/>
        <v>1472.6310000000001</v>
      </c>
      <c r="J394" s="22">
        <f t="shared" si="20"/>
        <v>490.87700000000063</v>
      </c>
    </row>
    <row r="395" spans="1:10" ht="28.5">
      <c r="A395" s="16">
        <v>394</v>
      </c>
      <c r="B395" s="17">
        <v>38340</v>
      </c>
      <c r="C395" s="40" t="s">
        <v>628</v>
      </c>
      <c r="D395" s="18" t="s">
        <v>621</v>
      </c>
      <c r="E395" s="19" t="s">
        <v>604</v>
      </c>
      <c r="F395" s="20">
        <v>7265.69</v>
      </c>
      <c r="G395" s="20">
        <v>4359.4139999999989</v>
      </c>
      <c r="H395" s="21">
        <f t="shared" si="18"/>
        <v>0.3</v>
      </c>
      <c r="I395" s="22">
        <f t="shared" si="19"/>
        <v>2179.7069999999999</v>
      </c>
      <c r="J395" s="22">
        <f t="shared" si="20"/>
        <v>726.56900000000087</v>
      </c>
    </row>
    <row r="396" spans="1:10">
      <c r="A396" s="16">
        <v>395</v>
      </c>
      <c r="B396" s="17">
        <v>38340</v>
      </c>
      <c r="C396" s="40" t="s">
        <v>628</v>
      </c>
      <c r="D396" s="18" t="s">
        <v>625</v>
      </c>
      <c r="E396" s="19" t="s">
        <v>604</v>
      </c>
      <c r="F396" s="20">
        <v>12947.54</v>
      </c>
      <c r="G396" s="20">
        <v>7768.5239999999994</v>
      </c>
      <c r="H396" s="21">
        <f t="shared" si="18"/>
        <v>0.3</v>
      </c>
      <c r="I396" s="22">
        <f t="shared" si="19"/>
        <v>3884.2620000000002</v>
      </c>
      <c r="J396" s="22">
        <f t="shared" si="20"/>
        <v>1294.7540000000013</v>
      </c>
    </row>
    <row r="397" spans="1:10" ht="28.5">
      <c r="A397" s="16">
        <v>396</v>
      </c>
      <c r="B397" s="17">
        <v>38347</v>
      </c>
      <c r="C397" s="40" t="s">
        <v>628</v>
      </c>
      <c r="D397" s="18" t="s">
        <v>624</v>
      </c>
      <c r="E397" s="19" t="s">
        <v>604</v>
      </c>
      <c r="F397" s="20">
        <v>308.51</v>
      </c>
      <c r="G397" s="20">
        <v>185.10599999999999</v>
      </c>
      <c r="H397" s="21">
        <f t="shared" si="18"/>
        <v>0.3</v>
      </c>
      <c r="I397" s="22">
        <f t="shared" si="19"/>
        <v>92.552999999999997</v>
      </c>
      <c r="J397" s="22">
        <f t="shared" si="20"/>
        <v>30.850999999999999</v>
      </c>
    </row>
    <row r="398" spans="1:10" ht="28.5">
      <c r="A398" s="16">
        <v>397</v>
      </c>
      <c r="B398" s="17">
        <v>38347</v>
      </c>
      <c r="C398" s="40" t="s">
        <v>89</v>
      </c>
      <c r="D398" s="18" t="s">
        <v>619</v>
      </c>
      <c r="E398" s="19" t="s">
        <v>603</v>
      </c>
      <c r="F398" s="20">
        <v>17072.98</v>
      </c>
      <c r="G398" s="20">
        <v>4268.2449999999999</v>
      </c>
      <c r="H398" s="21">
        <f t="shared" si="18"/>
        <v>0.125</v>
      </c>
      <c r="I398" s="22">
        <f t="shared" si="19"/>
        <v>2134.1224999999999</v>
      </c>
      <c r="J398" s="22">
        <f t="shared" si="20"/>
        <v>10670.612500000001</v>
      </c>
    </row>
    <row r="399" spans="1:10">
      <c r="A399" s="16">
        <v>398</v>
      </c>
      <c r="B399" s="17">
        <v>38349</v>
      </c>
      <c r="C399" s="40" t="s">
        <v>636</v>
      </c>
      <c r="D399" s="18" t="s">
        <v>369</v>
      </c>
      <c r="E399" s="19" t="s">
        <v>608</v>
      </c>
      <c r="F399" s="20">
        <v>27387.62</v>
      </c>
      <c r="G399" s="20">
        <v>5477.5239999999994</v>
      </c>
      <c r="H399" s="21">
        <f t="shared" si="18"/>
        <v>0.1</v>
      </c>
      <c r="I399" s="22">
        <f t="shared" si="19"/>
        <v>2738.7620000000002</v>
      </c>
      <c r="J399" s="22">
        <f t="shared" si="20"/>
        <v>19171.333999999999</v>
      </c>
    </row>
    <row r="400" spans="1:10">
      <c r="A400" s="16">
        <v>399</v>
      </c>
      <c r="B400" s="17">
        <v>38349</v>
      </c>
      <c r="C400" s="40" t="s">
        <v>636</v>
      </c>
      <c r="D400" s="18" t="s">
        <v>368</v>
      </c>
      <c r="E400" s="19" t="s">
        <v>608</v>
      </c>
      <c r="F400" s="20">
        <v>352144.56</v>
      </c>
      <c r="G400" s="20">
        <v>70428.912000000011</v>
      </c>
      <c r="H400" s="21">
        <f t="shared" si="18"/>
        <v>0.1</v>
      </c>
      <c r="I400" s="22">
        <f t="shared" si="19"/>
        <v>35214.455999999998</v>
      </c>
      <c r="J400" s="22">
        <f t="shared" si="20"/>
        <v>246501.19199999998</v>
      </c>
    </row>
    <row r="401" spans="1:10">
      <c r="A401" s="16">
        <v>400</v>
      </c>
      <c r="B401" s="17">
        <v>38349</v>
      </c>
      <c r="C401" s="40" t="s">
        <v>636</v>
      </c>
      <c r="D401" s="18" t="s">
        <v>370</v>
      </c>
      <c r="E401" s="19" t="s">
        <v>608</v>
      </c>
      <c r="F401" s="20">
        <v>412028.92</v>
      </c>
      <c r="G401" s="20">
        <v>52561.206000000006</v>
      </c>
      <c r="H401" s="21">
        <f t="shared" si="18"/>
        <v>0.1</v>
      </c>
      <c r="I401" s="22">
        <f t="shared" si="19"/>
        <v>41202.892</v>
      </c>
      <c r="J401" s="22">
        <f t="shared" si="20"/>
        <v>318264.82199999999</v>
      </c>
    </row>
    <row r="402" spans="1:10" ht="42.75">
      <c r="A402" s="16">
        <v>401</v>
      </c>
      <c r="B402" s="17">
        <v>38351</v>
      </c>
      <c r="C402" s="40" t="s">
        <v>636</v>
      </c>
      <c r="D402" s="18" t="s">
        <v>373</v>
      </c>
      <c r="E402" s="19" t="s">
        <v>605</v>
      </c>
      <c r="F402" s="20">
        <v>3680.94</v>
      </c>
      <c r="G402" s="20">
        <v>1472.3760000000002</v>
      </c>
      <c r="H402" s="21">
        <f t="shared" si="18"/>
        <v>0.2</v>
      </c>
      <c r="I402" s="22">
        <f t="shared" si="19"/>
        <v>736.1880000000001</v>
      </c>
      <c r="J402" s="22">
        <f t="shared" si="20"/>
        <v>1472.3759999999997</v>
      </c>
    </row>
    <row r="403" spans="1:10" ht="42.75">
      <c r="A403" s="16">
        <v>402</v>
      </c>
      <c r="B403" s="17">
        <v>38351</v>
      </c>
      <c r="C403" s="40" t="s">
        <v>636</v>
      </c>
      <c r="D403" s="18" t="s">
        <v>371</v>
      </c>
      <c r="E403" s="19" t="s">
        <v>605</v>
      </c>
      <c r="F403" s="20">
        <v>4530.99</v>
      </c>
      <c r="G403" s="20">
        <v>1812.396</v>
      </c>
      <c r="H403" s="21">
        <f t="shared" si="18"/>
        <v>0.2</v>
      </c>
      <c r="I403" s="22">
        <f t="shared" si="19"/>
        <v>906.19799999999998</v>
      </c>
      <c r="J403" s="22">
        <f t="shared" si="20"/>
        <v>1812.3960000000002</v>
      </c>
    </row>
    <row r="404" spans="1:10" ht="42.75">
      <c r="A404" s="16">
        <v>403</v>
      </c>
      <c r="B404" s="17">
        <v>38351</v>
      </c>
      <c r="C404" s="40" t="s">
        <v>636</v>
      </c>
      <c r="D404" s="18" t="s">
        <v>372</v>
      </c>
      <c r="E404" s="19" t="s">
        <v>605</v>
      </c>
      <c r="F404" s="20">
        <v>4697.2299999999996</v>
      </c>
      <c r="G404" s="20">
        <v>1878.8919999999998</v>
      </c>
      <c r="H404" s="21">
        <f t="shared" si="18"/>
        <v>0.2</v>
      </c>
      <c r="I404" s="22">
        <f t="shared" si="19"/>
        <v>939.44599999999991</v>
      </c>
      <c r="J404" s="22">
        <f t="shared" si="20"/>
        <v>1878.8919999999998</v>
      </c>
    </row>
    <row r="405" spans="1:10">
      <c r="A405" s="16">
        <v>404</v>
      </c>
      <c r="B405" s="17">
        <v>38351</v>
      </c>
      <c r="C405" s="40" t="s">
        <v>636</v>
      </c>
      <c r="D405" s="18" t="s">
        <v>374</v>
      </c>
      <c r="E405" s="19" t="s">
        <v>604</v>
      </c>
      <c r="F405" s="20">
        <v>8293.33</v>
      </c>
      <c r="G405" s="20">
        <v>4975.9979999999996</v>
      </c>
      <c r="H405" s="21">
        <f t="shared" si="18"/>
        <v>0.3</v>
      </c>
      <c r="I405" s="22">
        <f t="shared" si="19"/>
        <v>2487.9989999999998</v>
      </c>
      <c r="J405" s="22">
        <f t="shared" si="20"/>
        <v>829.33300000000054</v>
      </c>
    </row>
    <row r="406" spans="1:10" ht="28.5">
      <c r="A406" s="16">
        <v>405</v>
      </c>
      <c r="B406" s="17">
        <v>38352</v>
      </c>
      <c r="C406" s="40" t="s">
        <v>89</v>
      </c>
      <c r="D406" s="18" t="s">
        <v>375</v>
      </c>
      <c r="E406" s="19" t="s">
        <v>603</v>
      </c>
      <c r="F406" s="20">
        <v>130794.36</v>
      </c>
      <c r="G406" s="20">
        <v>32698.59</v>
      </c>
      <c r="H406" s="21">
        <f t="shared" si="18"/>
        <v>0.125</v>
      </c>
      <c r="I406" s="22">
        <f t="shared" si="19"/>
        <v>16349.295</v>
      </c>
      <c r="J406" s="22">
        <f t="shared" si="20"/>
        <v>81746.475000000006</v>
      </c>
    </row>
    <row r="407" spans="1:10" ht="28.5">
      <c r="A407" s="16">
        <v>406</v>
      </c>
      <c r="B407" s="17">
        <v>38353</v>
      </c>
      <c r="C407" s="40" t="s">
        <v>89</v>
      </c>
      <c r="D407" s="18" t="s">
        <v>377</v>
      </c>
      <c r="E407" s="19" t="s">
        <v>603</v>
      </c>
      <c r="F407" s="20">
        <v>41900</v>
      </c>
      <c r="G407" s="20">
        <v>10038.541666666666</v>
      </c>
      <c r="H407" s="21">
        <f t="shared" si="18"/>
        <v>0.125</v>
      </c>
      <c r="I407" s="22">
        <f t="shared" si="19"/>
        <v>5237.5</v>
      </c>
      <c r="J407" s="22">
        <f t="shared" si="20"/>
        <v>26623.958333333336</v>
      </c>
    </row>
    <row r="408" spans="1:10" ht="42.75">
      <c r="A408" s="16">
        <v>407</v>
      </c>
      <c r="B408" s="17">
        <v>38353</v>
      </c>
      <c r="C408" s="40" t="s">
        <v>636</v>
      </c>
      <c r="D408" s="18" t="s">
        <v>376</v>
      </c>
      <c r="E408" s="19" t="s">
        <v>605</v>
      </c>
      <c r="F408" s="20">
        <v>1325.43</v>
      </c>
      <c r="G408" s="20">
        <v>508.08150000000001</v>
      </c>
      <c r="H408" s="21">
        <f t="shared" si="18"/>
        <v>0.2</v>
      </c>
      <c r="I408" s="22">
        <f t="shared" si="19"/>
        <v>265.08600000000001</v>
      </c>
      <c r="J408" s="22">
        <f t="shared" si="20"/>
        <v>552.26250000000005</v>
      </c>
    </row>
    <row r="409" spans="1:10" ht="42.75">
      <c r="A409" s="16">
        <v>408</v>
      </c>
      <c r="B409" s="17">
        <v>38363</v>
      </c>
      <c r="C409" s="40" t="s">
        <v>636</v>
      </c>
      <c r="D409" s="18" t="s">
        <v>378</v>
      </c>
      <c r="E409" s="19" t="s">
        <v>605</v>
      </c>
      <c r="F409" s="20">
        <v>349.46</v>
      </c>
      <c r="G409" s="20">
        <v>133.95966666666666</v>
      </c>
      <c r="H409" s="21">
        <f t="shared" si="18"/>
        <v>0.2</v>
      </c>
      <c r="I409" s="22">
        <f t="shared" si="19"/>
        <v>69.891999999999996</v>
      </c>
      <c r="J409" s="22">
        <f t="shared" si="20"/>
        <v>145.60833333333332</v>
      </c>
    </row>
    <row r="410" spans="1:10">
      <c r="A410" s="16">
        <v>409</v>
      </c>
      <c r="B410" s="17">
        <v>38379</v>
      </c>
      <c r="C410" s="40" t="s">
        <v>628</v>
      </c>
      <c r="D410" s="18" t="s">
        <v>379</v>
      </c>
      <c r="E410" s="19" t="s">
        <v>604</v>
      </c>
      <c r="F410" s="20">
        <v>210.32</v>
      </c>
      <c r="G410" s="20">
        <v>120.934</v>
      </c>
      <c r="H410" s="21">
        <f t="shared" si="18"/>
        <v>0.3</v>
      </c>
      <c r="I410" s="22">
        <f t="shared" si="19"/>
        <v>63.095999999999997</v>
      </c>
      <c r="J410" s="22">
        <f t="shared" si="20"/>
        <v>26.29</v>
      </c>
    </row>
    <row r="411" spans="1:10">
      <c r="A411" s="16">
        <v>410</v>
      </c>
      <c r="B411" s="17">
        <v>38380</v>
      </c>
      <c r="C411" s="40" t="s">
        <v>628</v>
      </c>
      <c r="D411" s="18" t="s">
        <v>380</v>
      </c>
      <c r="E411" s="19" t="s">
        <v>604</v>
      </c>
      <c r="F411" s="20">
        <v>574.91</v>
      </c>
      <c r="G411" s="20">
        <v>330.57324999999992</v>
      </c>
      <c r="H411" s="21">
        <f t="shared" si="18"/>
        <v>0.3</v>
      </c>
      <c r="I411" s="22">
        <f t="shared" si="19"/>
        <v>172.47299999999998</v>
      </c>
      <c r="J411" s="22">
        <f t="shared" si="20"/>
        <v>71.863750000000067</v>
      </c>
    </row>
    <row r="412" spans="1:10">
      <c r="A412" s="16">
        <v>411</v>
      </c>
      <c r="B412" s="17">
        <v>38380</v>
      </c>
      <c r="C412" s="40" t="s">
        <v>628</v>
      </c>
      <c r="D412" s="18" t="s">
        <v>380</v>
      </c>
      <c r="E412" s="19" t="s">
        <v>604</v>
      </c>
      <c r="F412" s="20">
        <v>674.7</v>
      </c>
      <c r="G412" s="20">
        <v>387.95249999999999</v>
      </c>
      <c r="H412" s="21">
        <f t="shared" si="18"/>
        <v>0.3</v>
      </c>
      <c r="I412" s="22">
        <f t="shared" si="19"/>
        <v>202.41</v>
      </c>
      <c r="J412" s="22">
        <f t="shared" si="20"/>
        <v>84.337500000000063</v>
      </c>
    </row>
    <row r="413" spans="1:10">
      <c r="A413" s="16">
        <v>412</v>
      </c>
      <c r="B413" s="17">
        <v>38384</v>
      </c>
      <c r="C413" s="40" t="s">
        <v>628</v>
      </c>
      <c r="D413" s="18" t="s">
        <v>381</v>
      </c>
      <c r="E413" s="19" t="s">
        <v>604</v>
      </c>
      <c r="F413" s="20">
        <v>745.95</v>
      </c>
      <c r="G413" s="20">
        <v>410.27249999999998</v>
      </c>
      <c r="H413" s="21">
        <f t="shared" si="18"/>
        <v>0.3</v>
      </c>
      <c r="I413" s="22">
        <f t="shared" si="19"/>
        <v>223.785</v>
      </c>
      <c r="J413" s="22">
        <f t="shared" si="20"/>
        <v>111.89250000000007</v>
      </c>
    </row>
    <row r="414" spans="1:10">
      <c r="A414" s="16">
        <v>413</v>
      </c>
      <c r="B414" s="17">
        <v>38384</v>
      </c>
      <c r="C414" s="40" t="s">
        <v>636</v>
      </c>
      <c r="D414" s="18" t="s">
        <v>383</v>
      </c>
      <c r="E414" s="19" t="s">
        <v>604</v>
      </c>
      <c r="F414" s="20">
        <v>382.92</v>
      </c>
      <c r="G414" s="20">
        <v>210.60600000000002</v>
      </c>
      <c r="H414" s="21">
        <f t="shared" si="18"/>
        <v>0.3</v>
      </c>
      <c r="I414" s="22">
        <f t="shared" si="19"/>
        <v>114.876</v>
      </c>
      <c r="J414" s="22">
        <f t="shared" si="20"/>
        <v>57.437999999999988</v>
      </c>
    </row>
    <row r="415" spans="1:10">
      <c r="A415" s="16">
        <v>414</v>
      </c>
      <c r="B415" s="17">
        <v>38384</v>
      </c>
      <c r="C415" s="40" t="s">
        <v>636</v>
      </c>
      <c r="D415" s="18" t="s">
        <v>382</v>
      </c>
      <c r="E415" s="19" t="s">
        <v>604</v>
      </c>
      <c r="F415" s="20">
        <v>778.81</v>
      </c>
      <c r="G415" s="20">
        <v>428.3454999999999</v>
      </c>
      <c r="H415" s="21">
        <f t="shared" si="18"/>
        <v>0.3</v>
      </c>
      <c r="I415" s="22">
        <f t="shared" si="19"/>
        <v>233.64299999999997</v>
      </c>
      <c r="J415" s="22">
        <f t="shared" si="20"/>
        <v>116.82150000000007</v>
      </c>
    </row>
    <row r="416" spans="1:10">
      <c r="A416" s="16">
        <v>415</v>
      </c>
      <c r="B416" s="17">
        <v>38393</v>
      </c>
      <c r="C416" s="40" t="s">
        <v>636</v>
      </c>
      <c r="D416" s="18" t="s">
        <v>384</v>
      </c>
      <c r="E416" s="19" t="s">
        <v>604</v>
      </c>
      <c r="F416" s="20">
        <v>332.43</v>
      </c>
      <c r="G416" s="20">
        <v>182.8365</v>
      </c>
      <c r="H416" s="21">
        <f t="shared" si="18"/>
        <v>0.3</v>
      </c>
      <c r="I416" s="22">
        <f t="shared" si="19"/>
        <v>99.728999999999999</v>
      </c>
      <c r="J416" s="22">
        <f t="shared" si="20"/>
        <v>49.864500000000007</v>
      </c>
    </row>
    <row r="417" spans="1:10">
      <c r="A417" s="16">
        <v>416</v>
      </c>
      <c r="B417" s="17">
        <v>38402</v>
      </c>
      <c r="C417" s="40" t="s">
        <v>636</v>
      </c>
      <c r="D417" s="18" t="s">
        <v>385</v>
      </c>
      <c r="E417" s="19" t="s">
        <v>604</v>
      </c>
      <c r="F417" s="20">
        <v>79.7</v>
      </c>
      <c r="G417" s="20">
        <v>43.835000000000001</v>
      </c>
      <c r="H417" s="21">
        <f t="shared" si="18"/>
        <v>0.3</v>
      </c>
      <c r="I417" s="22">
        <f t="shared" si="19"/>
        <v>23.91</v>
      </c>
      <c r="J417" s="22">
        <f t="shared" si="20"/>
        <v>11.955000000000002</v>
      </c>
    </row>
    <row r="418" spans="1:10" ht="28.5">
      <c r="A418" s="16">
        <v>417</v>
      </c>
      <c r="B418" s="17">
        <v>38406</v>
      </c>
      <c r="C418" s="40" t="s">
        <v>89</v>
      </c>
      <c r="D418" s="18" t="s">
        <v>387</v>
      </c>
      <c r="E418" s="19" t="s">
        <v>603</v>
      </c>
      <c r="F418" s="20">
        <v>3265.73</v>
      </c>
      <c r="G418" s="20">
        <v>748.39645833333338</v>
      </c>
      <c r="H418" s="21">
        <f t="shared" si="18"/>
        <v>0.125</v>
      </c>
      <c r="I418" s="22">
        <f t="shared" si="19"/>
        <v>408.21625</v>
      </c>
      <c r="J418" s="22">
        <f t="shared" si="20"/>
        <v>2109.1172916666669</v>
      </c>
    </row>
    <row r="419" spans="1:10" ht="28.5">
      <c r="A419" s="16">
        <v>418</v>
      </c>
      <c r="B419" s="17">
        <v>38406</v>
      </c>
      <c r="C419" s="40" t="s">
        <v>636</v>
      </c>
      <c r="D419" s="18" t="s">
        <v>386</v>
      </c>
      <c r="E419" s="19" t="s">
        <v>604</v>
      </c>
      <c r="F419" s="20">
        <v>853.67</v>
      </c>
      <c r="G419" s="20">
        <v>469.51850000000002</v>
      </c>
      <c r="H419" s="21">
        <f t="shared" si="18"/>
        <v>0.3</v>
      </c>
      <c r="I419" s="22">
        <f t="shared" si="19"/>
        <v>256.101</v>
      </c>
      <c r="J419" s="22">
        <f t="shared" si="20"/>
        <v>128.05049999999994</v>
      </c>
    </row>
    <row r="420" spans="1:10">
      <c r="A420" s="16">
        <v>419</v>
      </c>
      <c r="B420" s="17">
        <v>38412</v>
      </c>
      <c r="C420" s="40" t="s">
        <v>636</v>
      </c>
      <c r="D420" s="18" t="s">
        <v>390</v>
      </c>
      <c r="E420" s="19" t="s">
        <v>604</v>
      </c>
      <c r="F420" s="20">
        <v>1479.2</v>
      </c>
      <c r="G420" s="20">
        <v>776.58</v>
      </c>
      <c r="H420" s="21">
        <f t="shared" si="18"/>
        <v>0.3</v>
      </c>
      <c r="I420" s="22">
        <f t="shared" si="19"/>
        <v>443.76</v>
      </c>
      <c r="J420" s="22">
        <f t="shared" si="20"/>
        <v>258.86</v>
      </c>
    </row>
    <row r="421" spans="1:10">
      <c r="A421" s="16">
        <v>420</v>
      </c>
      <c r="B421" s="17">
        <v>38412</v>
      </c>
      <c r="C421" s="40" t="s">
        <v>636</v>
      </c>
      <c r="D421" s="18" t="s">
        <v>388</v>
      </c>
      <c r="E421" s="19" t="s">
        <v>604</v>
      </c>
      <c r="F421" s="20">
        <v>2535.6999999999998</v>
      </c>
      <c r="G421" s="20">
        <v>1331.2424999999998</v>
      </c>
      <c r="H421" s="21">
        <f t="shared" si="18"/>
        <v>0.3</v>
      </c>
      <c r="I421" s="22">
        <f t="shared" si="19"/>
        <v>760.70999999999992</v>
      </c>
      <c r="J421" s="22">
        <f t="shared" si="20"/>
        <v>443.74750000000006</v>
      </c>
    </row>
    <row r="422" spans="1:10">
      <c r="A422" s="16">
        <v>421</v>
      </c>
      <c r="B422" s="17">
        <v>38412</v>
      </c>
      <c r="C422" s="40" t="s">
        <v>636</v>
      </c>
      <c r="D422" s="18" t="s">
        <v>389</v>
      </c>
      <c r="E422" s="19" t="s">
        <v>604</v>
      </c>
      <c r="F422" s="20">
        <v>3615.1</v>
      </c>
      <c r="G422" s="20">
        <v>1897.9275</v>
      </c>
      <c r="H422" s="21">
        <f t="shared" si="18"/>
        <v>0.3</v>
      </c>
      <c r="I422" s="22">
        <f t="shared" si="19"/>
        <v>1084.53</v>
      </c>
      <c r="J422" s="22">
        <f t="shared" si="20"/>
        <v>632.64249999999993</v>
      </c>
    </row>
    <row r="423" spans="1:10">
      <c r="A423" s="16">
        <v>422</v>
      </c>
      <c r="B423" s="17">
        <v>38412</v>
      </c>
      <c r="C423" s="40" t="s">
        <v>636</v>
      </c>
      <c r="D423" s="18" t="s">
        <v>389</v>
      </c>
      <c r="E423" s="19" t="s">
        <v>604</v>
      </c>
      <c r="F423" s="20">
        <v>3615.1</v>
      </c>
      <c r="G423" s="20">
        <v>1897.9275</v>
      </c>
      <c r="H423" s="21">
        <f t="shared" si="18"/>
        <v>0.3</v>
      </c>
      <c r="I423" s="22">
        <f t="shared" si="19"/>
        <v>1084.53</v>
      </c>
      <c r="J423" s="22">
        <f t="shared" si="20"/>
        <v>632.64249999999993</v>
      </c>
    </row>
    <row r="424" spans="1:10">
      <c r="A424" s="16">
        <v>423</v>
      </c>
      <c r="B424" s="17">
        <v>38412</v>
      </c>
      <c r="C424" s="40" t="s">
        <v>636</v>
      </c>
      <c r="D424" s="18" t="s">
        <v>391</v>
      </c>
      <c r="E424" s="19" t="s">
        <v>604</v>
      </c>
      <c r="F424" s="20">
        <v>7230.2</v>
      </c>
      <c r="G424" s="20">
        <v>3795.855</v>
      </c>
      <c r="H424" s="21">
        <f t="shared" si="18"/>
        <v>0.3</v>
      </c>
      <c r="I424" s="22">
        <f t="shared" si="19"/>
        <v>2169.06</v>
      </c>
      <c r="J424" s="22">
        <f t="shared" si="20"/>
        <v>1265.2849999999999</v>
      </c>
    </row>
    <row r="425" spans="1:10">
      <c r="A425" s="16">
        <v>424</v>
      </c>
      <c r="B425" s="17">
        <v>38421</v>
      </c>
      <c r="C425" s="40" t="s">
        <v>628</v>
      </c>
      <c r="D425" s="18" t="s">
        <v>392</v>
      </c>
      <c r="E425" s="19" t="s">
        <v>604</v>
      </c>
      <c r="F425" s="20">
        <v>6745.05</v>
      </c>
      <c r="G425" s="20">
        <v>3541.1512499999999</v>
      </c>
      <c r="H425" s="21">
        <f t="shared" si="18"/>
        <v>0.3</v>
      </c>
      <c r="I425" s="22">
        <f t="shared" si="19"/>
        <v>2023.5149999999999</v>
      </c>
      <c r="J425" s="22">
        <f t="shared" si="20"/>
        <v>1180.3837500000004</v>
      </c>
    </row>
    <row r="426" spans="1:10">
      <c r="A426" s="16">
        <v>425</v>
      </c>
      <c r="B426" s="17">
        <v>38434</v>
      </c>
      <c r="C426" s="40" t="s">
        <v>628</v>
      </c>
      <c r="D426" s="18" t="s">
        <v>394</v>
      </c>
      <c r="E426" s="19" t="s">
        <v>604</v>
      </c>
      <c r="F426" s="20">
        <v>3554.27</v>
      </c>
      <c r="G426" s="20">
        <v>1865.9917499999997</v>
      </c>
      <c r="H426" s="21">
        <f t="shared" si="18"/>
        <v>0.3</v>
      </c>
      <c r="I426" s="22">
        <f t="shared" si="19"/>
        <v>1066.2809999999999</v>
      </c>
      <c r="J426" s="22">
        <f t="shared" si="20"/>
        <v>621.99725000000035</v>
      </c>
    </row>
    <row r="427" spans="1:10">
      <c r="A427" s="16">
        <v>426</v>
      </c>
      <c r="B427" s="17">
        <v>38434</v>
      </c>
      <c r="C427" s="40" t="s">
        <v>628</v>
      </c>
      <c r="D427" s="18" t="s">
        <v>393</v>
      </c>
      <c r="E427" s="19" t="s">
        <v>604</v>
      </c>
      <c r="F427" s="20">
        <v>17360.87</v>
      </c>
      <c r="G427" s="20">
        <v>9114.4567499999994</v>
      </c>
      <c r="H427" s="21">
        <f t="shared" si="18"/>
        <v>0.3</v>
      </c>
      <c r="I427" s="22">
        <f t="shared" si="19"/>
        <v>5208.2609999999995</v>
      </c>
      <c r="J427" s="22">
        <f t="shared" si="20"/>
        <v>3038.1522500000001</v>
      </c>
    </row>
    <row r="428" spans="1:10">
      <c r="A428" s="16">
        <v>427</v>
      </c>
      <c r="B428" s="17">
        <v>38443</v>
      </c>
      <c r="C428" s="40" t="s">
        <v>628</v>
      </c>
      <c r="D428" s="18" t="s">
        <v>396</v>
      </c>
      <c r="E428" s="19" t="s">
        <v>604</v>
      </c>
      <c r="F428" s="20">
        <v>766.99</v>
      </c>
      <c r="G428" s="20">
        <v>383.495</v>
      </c>
      <c r="H428" s="21">
        <f t="shared" si="18"/>
        <v>0.3</v>
      </c>
      <c r="I428" s="22">
        <f t="shared" si="19"/>
        <v>230.09700000000001</v>
      </c>
      <c r="J428" s="22">
        <f t="shared" si="20"/>
        <v>153.398</v>
      </c>
    </row>
    <row r="429" spans="1:10">
      <c r="A429" s="16">
        <v>428</v>
      </c>
      <c r="B429" s="17">
        <v>38443</v>
      </c>
      <c r="C429" s="40" t="s">
        <v>636</v>
      </c>
      <c r="D429" s="18" t="s">
        <v>397</v>
      </c>
      <c r="E429" s="19" t="s">
        <v>604</v>
      </c>
      <c r="F429" s="20">
        <v>83.01</v>
      </c>
      <c r="G429" s="20">
        <v>41.505000000000003</v>
      </c>
      <c r="H429" s="21">
        <f t="shared" si="18"/>
        <v>0.3</v>
      </c>
      <c r="I429" s="22">
        <f t="shared" si="19"/>
        <v>24.903000000000002</v>
      </c>
      <c r="J429" s="22">
        <f t="shared" si="20"/>
        <v>16.602</v>
      </c>
    </row>
    <row r="430" spans="1:10" ht="42.75">
      <c r="A430" s="16">
        <v>429</v>
      </c>
      <c r="B430" s="17">
        <v>38443</v>
      </c>
      <c r="C430" s="40" t="s">
        <v>636</v>
      </c>
      <c r="D430" s="18" t="s">
        <v>395</v>
      </c>
      <c r="E430" s="19" t="s">
        <v>605</v>
      </c>
      <c r="F430" s="20">
        <v>2172.1799999999998</v>
      </c>
      <c r="G430" s="20">
        <v>724.06</v>
      </c>
      <c r="H430" s="21">
        <f t="shared" si="18"/>
        <v>0.2</v>
      </c>
      <c r="I430" s="22">
        <f t="shared" si="19"/>
        <v>434.43599999999998</v>
      </c>
      <c r="J430" s="22">
        <f t="shared" si="20"/>
        <v>1013.684</v>
      </c>
    </row>
    <row r="431" spans="1:10" ht="28.5">
      <c r="A431" s="16">
        <v>430</v>
      </c>
      <c r="B431" s="17">
        <v>38447</v>
      </c>
      <c r="C431" s="40" t="s">
        <v>89</v>
      </c>
      <c r="D431" s="18" t="s">
        <v>398</v>
      </c>
      <c r="E431" s="19" t="s">
        <v>603</v>
      </c>
      <c r="F431" s="20">
        <v>17950.810000000001</v>
      </c>
      <c r="G431" s="20">
        <v>3739.7520833333338</v>
      </c>
      <c r="H431" s="21">
        <f t="shared" si="18"/>
        <v>0.125</v>
      </c>
      <c r="I431" s="22">
        <f t="shared" si="19"/>
        <v>2243.8512500000002</v>
      </c>
      <c r="J431" s="22">
        <f t="shared" si="20"/>
        <v>11967.206666666669</v>
      </c>
    </row>
    <row r="432" spans="1:10">
      <c r="A432" s="16">
        <v>431</v>
      </c>
      <c r="B432" s="17">
        <v>38473</v>
      </c>
      <c r="C432" s="40" t="s">
        <v>628</v>
      </c>
      <c r="D432" s="18" t="s">
        <v>400</v>
      </c>
      <c r="E432" s="19" t="s">
        <v>604</v>
      </c>
      <c r="F432" s="20">
        <v>368.22</v>
      </c>
      <c r="G432" s="20">
        <v>174.90450000000001</v>
      </c>
      <c r="H432" s="21">
        <f t="shared" si="18"/>
        <v>0.3</v>
      </c>
      <c r="I432" s="22">
        <f t="shared" si="19"/>
        <v>110.46600000000001</v>
      </c>
      <c r="J432" s="22">
        <f t="shared" si="20"/>
        <v>82.849500000000006</v>
      </c>
    </row>
    <row r="433" spans="1:10">
      <c r="A433" s="16">
        <v>432</v>
      </c>
      <c r="B433" s="17">
        <v>38473</v>
      </c>
      <c r="C433" s="40" t="s">
        <v>628</v>
      </c>
      <c r="D433" s="18" t="s">
        <v>393</v>
      </c>
      <c r="E433" s="19" t="s">
        <v>604</v>
      </c>
      <c r="F433" s="20">
        <v>3554.27</v>
      </c>
      <c r="G433" s="20">
        <v>1688.2782499999998</v>
      </c>
      <c r="H433" s="21">
        <f t="shared" si="18"/>
        <v>0.3</v>
      </c>
      <c r="I433" s="22">
        <f t="shared" si="19"/>
        <v>1066.2809999999999</v>
      </c>
      <c r="J433" s="22">
        <f t="shared" si="20"/>
        <v>799.71075000000019</v>
      </c>
    </row>
    <row r="434" spans="1:10">
      <c r="A434" s="16">
        <v>433</v>
      </c>
      <c r="B434" s="17">
        <v>38473</v>
      </c>
      <c r="C434" s="40" t="s">
        <v>636</v>
      </c>
      <c r="D434" s="18" t="s">
        <v>402</v>
      </c>
      <c r="E434" s="19" t="s">
        <v>604</v>
      </c>
      <c r="F434" s="20">
        <v>395.56</v>
      </c>
      <c r="G434" s="20">
        <v>187.89099999999999</v>
      </c>
      <c r="H434" s="21">
        <f t="shared" si="18"/>
        <v>0.3</v>
      </c>
      <c r="I434" s="22">
        <f t="shared" si="19"/>
        <v>118.66799999999999</v>
      </c>
      <c r="J434" s="22">
        <f t="shared" si="20"/>
        <v>89.001000000000019</v>
      </c>
    </row>
    <row r="435" spans="1:10">
      <c r="A435" s="16">
        <v>434</v>
      </c>
      <c r="B435" s="17">
        <v>38473</v>
      </c>
      <c r="C435" s="40" t="s">
        <v>636</v>
      </c>
      <c r="D435" s="18" t="s">
        <v>401</v>
      </c>
      <c r="E435" s="19" t="s">
        <v>604</v>
      </c>
      <c r="F435" s="20">
        <v>3567.96</v>
      </c>
      <c r="G435" s="20">
        <v>1694.7809999999999</v>
      </c>
      <c r="H435" s="21">
        <f t="shared" si="18"/>
        <v>0.3</v>
      </c>
      <c r="I435" s="22">
        <f t="shared" si="19"/>
        <v>1070.3879999999999</v>
      </c>
      <c r="J435" s="22">
        <f t="shared" si="20"/>
        <v>802.79100000000017</v>
      </c>
    </row>
    <row r="436" spans="1:10" ht="42.75">
      <c r="A436" s="16">
        <v>435</v>
      </c>
      <c r="B436" s="17">
        <v>38473</v>
      </c>
      <c r="C436" s="40" t="s">
        <v>636</v>
      </c>
      <c r="D436" s="18" t="s">
        <v>399</v>
      </c>
      <c r="E436" s="19" t="s">
        <v>605</v>
      </c>
      <c r="F436" s="20">
        <v>3985.44</v>
      </c>
      <c r="G436" s="20">
        <v>1262.056</v>
      </c>
      <c r="H436" s="21">
        <f t="shared" si="18"/>
        <v>0.2</v>
      </c>
      <c r="I436" s="22">
        <f t="shared" si="19"/>
        <v>797.08800000000008</v>
      </c>
      <c r="J436" s="22">
        <f t="shared" si="20"/>
        <v>1926.2959999999998</v>
      </c>
    </row>
    <row r="437" spans="1:10">
      <c r="A437" s="16">
        <v>436</v>
      </c>
      <c r="B437" s="17">
        <v>38484</v>
      </c>
      <c r="C437" s="40" t="s">
        <v>628</v>
      </c>
      <c r="D437" s="18" t="s">
        <v>403</v>
      </c>
      <c r="E437" s="19" t="s">
        <v>604</v>
      </c>
      <c r="F437" s="20">
        <v>3045.74</v>
      </c>
      <c r="G437" s="20">
        <v>1446.7264999999998</v>
      </c>
      <c r="H437" s="21">
        <f t="shared" si="18"/>
        <v>0.3</v>
      </c>
      <c r="I437" s="22">
        <f t="shared" si="19"/>
        <v>913.72199999999987</v>
      </c>
      <c r="J437" s="22">
        <f t="shared" si="20"/>
        <v>685.29150000000016</v>
      </c>
    </row>
    <row r="438" spans="1:10">
      <c r="A438" s="16">
        <v>437</v>
      </c>
      <c r="B438" s="17">
        <v>38491</v>
      </c>
      <c r="C438" s="40" t="s">
        <v>636</v>
      </c>
      <c r="D438" s="18" t="s">
        <v>404</v>
      </c>
      <c r="E438" s="19" t="s">
        <v>606</v>
      </c>
      <c r="F438" s="20">
        <v>496.32</v>
      </c>
      <c r="G438" s="20">
        <v>31.433599999999998</v>
      </c>
      <c r="H438" s="21">
        <f t="shared" si="18"/>
        <v>0.04</v>
      </c>
      <c r="I438" s="22">
        <f t="shared" si="19"/>
        <v>19.852799999999998</v>
      </c>
      <c r="J438" s="22">
        <f t="shared" si="20"/>
        <v>445.03359999999998</v>
      </c>
    </row>
    <row r="439" spans="1:10">
      <c r="A439" s="16">
        <v>438</v>
      </c>
      <c r="B439" s="17">
        <v>38491</v>
      </c>
      <c r="C439" s="40" t="s">
        <v>636</v>
      </c>
      <c r="D439" s="18" t="s">
        <v>404</v>
      </c>
      <c r="E439" s="19" t="s">
        <v>606</v>
      </c>
      <c r="F439" s="20">
        <v>14904.37</v>
      </c>
      <c r="G439" s="20">
        <v>943.94343333333336</v>
      </c>
      <c r="H439" s="21">
        <f t="shared" si="18"/>
        <v>0.04</v>
      </c>
      <c r="I439" s="22">
        <f t="shared" si="19"/>
        <v>596.1748</v>
      </c>
      <c r="J439" s="22">
        <f t="shared" si="20"/>
        <v>13364.251766666666</v>
      </c>
    </row>
    <row r="440" spans="1:10" ht="28.5">
      <c r="A440" s="16">
        <v>439</v>
      </c>
      <c r="B440" s="17">
        <v>38504</v>
      </c>
      <c r="C440" s="40" t="s">
        <v>89</v>
      </c>
      <c r="D440" s="18" t="s">
        <v>405</v>
      </c>
      <c r="E440" s="19" t="s">
        <v>603</v>
      </c>
      <c r="F440" s="20">
        <v>1837.97</v>
      </c>
      <c r="G440" s="20">
        <v>344.61937499999999</v>
      </c>
      <c r="H440" s="21">
        <f t="shared" si="18"/>
        <v>0.125</v>
      </c>
      <c r="I440" s="22">
        <f t="shared" si="19"/>
        <v>229.74625</v>
      </c>
      <c r="J440" s="22">
        <f t="shared" si="20"/>
        <v>1263.6043750000001</v>
      </c>
    </row>
    <row r="441" spans="1:10" ht="28.5">
      <c r="A441" s="16">
        <v>440</v>
      </c>
      <c r="B441" s="17">
        <v>38504</v>
      </c>
      <c r="C441" s="40" t="s">
        <v>89</v>
      </c>
      <c r="D441" s="18" t="s">
        <v>405</v>
      </c>
      <c r="E441" s="19" t="s">
        <v>603</v>
      </c>
      <c r="F441" s="20">
        <v>12637.19</v>
      </c>
      <c r="G441" s="20">
        <v>2369.473125</v>
      </c>
      <c r="H441" s="21">
        <f t="shared" si="18"/>
        <v>0.125</v>
      </c>
      <c r="I441" s="22">
        <f t="shared" si="19"/>
        <v>1579.6487500000001</v>
      </c>
      <c r="J441" s="22">
        <f t="shared" si="20"/>
        <v>8688.0681249999998</v>
      </c>
    </row>
    <row r="442" spans="1:10">
      <c r="A442" s="16">
        <v>441</v>
      </c>
      <c r="B442" s="17">
        <v>38510</v>
      </c>
      <c r="C442" s="40" t="s">
        <v>628</v>
      </c>
      <c r="D442" s="18" t="s">
        <v>406</v>
      </c>
      <c r="E442" s="19" t="s">
        <v>604</v>
      </c>
      <c r="F442" s="20">
        <v>14664.89</v>
      </c>
      <c r="G442" s="20">
        <v>6599.200499999999</v>
      </c>
      <c r="H442" s="21">
        <f t="shared" si="18"/>
        <v>0.3</v>
      </c>
      <c r="I442" s="22">
        <f t="shared" si="19"/>
        <v>4399.4669999999996</v>
      </c>
      <c r="J442" s="22">
        <f t="shared" si="20"/>
        <v>3666.2225000000008</v>
      </c>
    </row>
    <row r="443" spans="1:10" ht="28.5">
      <c r="A443" s="16">
        <v>442</v>
      </c>
      <c r="B443" s="17">
        <v>38534</v>
      </c>
      <c r="C443" s="40" t="s">
        <v>89</v>
      </c>
      <c r="D443" s="18" t="s">
        <v>408</v>
      </c>
      <c r="E443" s="19" t="s">
        <v>603</v>
      </c>
      <c r="F443" s="20">
        <v>13253.53</v>
      </c>
      <c r="G443" s="20">
        <v>2346.9792708333334</v>
      </c>
      <c r="H443" s="21">
        <f t="shared" si="18"/>
        <v>0.125</v>
      </c>
      <c r="I443" s="22">
        <f t="shared" si="19"/>
        <v>1656.6912500000001</v>
      </c>
      <c r="J443" s="22">
        <f t="shared" si="20"/>
        <v>9249.8594791666674</v>
      </c>
    </row>
    <row r="444" spans="1:10" ht="42.75">
      <c r="A444" s="16">
        <v>443</v>
      </c>
      <c r="B444" s="17">
        <v>38534</v>
      </c>
      <c r="C444" s="40" t="s">
        <v>636</v>
      </c>
      <c r="D444" s="18" t="s">
        <v>407</v>
      </c>
      <c r="E444" s="19" t="s">
        <v>605</v>
      </c>
      <c r="F444" s="20">
        <v>16475.88</v>
      </c>
      <c r="G444" s="20">
        <v>4668.1660000000011</v>
      </c>
      <c r="H444" s="21">
        <f t="shared" si="18"/>
        <v>0.2</v>
      </c>
      <c r="I444" s="22">
        <f t="shared" si="19"/>
        <v>3295.1760000000004</v>
      </c>
      <c r="J444" s="22">
        <f t="shared" si="20"/>
        <v>8512.5380000000005</v>
      </c>
    </row>
    <row r="445" spans="1:10">
      <c r="A445" s="16">
        <v>444</v>
      </c>
      <c r="B445" s="17">
        <v>38538</v>
      </c>
      <c r="C445" s="40" t="s">
        <v>628</v>
      </c>
      <c r="D445" s="18" t="s">
        <v>409</v>
      </c>
      <c r="E445" s="19" t="s">
        <v>604</v>
      </c>
      <c r="F445" s="20">
        <v>163.37</v>
      </c>
      <c r="G445" s="20">
        <v>69.43225000000001</v>
      </c>
      <c r="H445" s="21">
        <f t="shared" si="18"/>
        <v>0.3</v>
      </c>
      <c r="I445" s="22">
        <f t="shared" si="19"/>
        <v>49.011000000000003</v>
      </c>
      <c r="J445" s="22">
        <f t="shared" si="20"/>
        <v>44.926749999999991</v>
      </c>
    </row>
    <row r="446" spans="1:10" ht="28.5">
      <c r="A446" s="16">
        <v>445</v>
      </c>
      <c r="B446" s="17">
        <v>38540</v>
      </c>
      <c r="C446" s="40" t="s">
        <v>89</v>
      </c>
      <c r="D446" s="18" t="s">
        <v>408</v>
      </c>
      <c r="E446" s="19" t="s">
        <v>603</v>
      </c>
      <c r="F446" s="20">
        <v>743.97</v>
      </c>
      <c r="G446" s="20">
        <v>131.7446875</v>
      </c>
      <c r="H446" s="21">
        <f t="shared" si="18"/>
        <v>0.125</v>
      </c>
      <c r="I446" s="22">
        <f t="shared" si="19"/>
        <v>92.996250000000003</v>
      </c>
      <c r="J446" s="22">
        <f t="shared" si="20"/>
        <v>519.22906249999994</v>
      </c>
    </row>
    <row r="447" spans="1:10" ht="42.75">
      <c r="A447" s="16">
        <v>446</v>
      </c>
      <c r="B447" s="17">
        <v>38540</v>
      </c>
      <c r="C447" s="40" t="s">
        <v>636</v>
      </c>
      <c r="D447" s="18" t="s">
        <v>407</v>
      </c>
      <c r="E447" s="19" t="s">
        <v>605</v>
      </c>
      <c r="F447" s="20">
        <v>2547.38</v>
      </c>
      <c r="G447" s="20">
        <v>721.75766666666675</v>
      </c>
      <c r="H447" s="21">
        <f t="shared" si="18"/>
        <v>0.2</v>
      </c>
      <c r="I447" s="22">
        <f t="shared" si="19"/>
        <v>509.47600000000006</v>
      </c>
      <c r="J447" s="22">
        <f t="shared" si="20"/>
        <v>1316.1463333333331</v>
      </c>
    </row>
    <row r="448" spans="1:10" ht="42.75">
      <c r="A448" s="16">
        <v>447</v>
      </c>
      <c r="B448" s="17">
        <v>38560</v>
      </c>
      <c r="C448" s="40" t="s">
        <v>636</v>
      </c>
      <c r="D448" s="18" t="s">
        <v>410</v>
      </c>
      <c r="E448" s="19" t="s">
        <v>605</v>
      </c>
      <c r="F448" s="20">
        <v>1196</v>
      </c>
      <c r="G448" s="20">
        <v>338.86666666666667</v>
      </c>
      <c r="H448" s="21">
        <f t="shared" si="18"/>
        <v>0.2</v>
      </c>
      <c r="I448" s="22">
        <f t="shared" si="19"/>
        <v>239.20000000000002</v>
      </c>
      <c r="J448" s="22">
        <f t="shared" si="20"/>
        <v>617.93333333333328</v>
      </c>
    </row>
    <row r="449" spans="1:10" ht="42.75">
      <c r="A449" s="16">
        <v>448</v>
      </c>
      <c r="B449" s="17">
        <v>38561</v>
      </c>
      <c r="C449" s="40" t="s">
        <v>636</v>
      </c>
      <c r="D449" s="18" t="s">
        <v>411</v>
      </c>
      <c r="E449" s="19" t="s">
        <v>605</v>
      </c>
      <c r="F449" s="20">
        <v>158.11000000000001</v>
      </c>
      <c r="G449" s="20">
        <v>44.797833333333337</v>
      </c>
      <c r="H449" s="21">
        <f t="shared" si="18"/>
        <v>0.2</v>
      </c>
      <c r="I449" s="22">
        <f t="shared" si="19"/>
        <v>31.622000000000003</v>
      </c>
      <c r="J449" s="22">
        <f t="shared" si="20"/>
        <v>81.690166666666684</v>
      </c>
    </row>
    <row r="450" spans="1:10" ht="42.75">
      <c r="A450" s="16">
        <v>449</v>
      </c>
      <c r="B450" s="17">
        <v>38561</v>
      </c>
      <c r="C450" s="40" t="s">
        <v>636</v>
      </c>
      <c r="D450" s="18" t="s">
        <v>412</v>
      </c>
      <c r="E450" s="19" t="s">
        <v>605</v>
      </c>
      <c r="F450" s="20">
        <v>168.87</v>
      </c>
      <c r="G450" s="20">
        <v>47.846499999999999</v>
      </c>
      <c r="H450" s="21">
        <f t="shared" ref="H450:H513" si="21">VLOOKUP(E450,stope,2,FALSE)</f>
        <v>0.2</v>
      </c>
      <c r="I450" s="22">
        <f t="shared" si="19"/>
        <v>33.774000000000001</v>
      </c>
      <c r="J450" s="22">
        <f t="shared" si="20"/>
        <v>87.249500000000012</v>
      </c>
    </row>
    <row r="451" spans="1:10" ht="28.5">
      <c r="A451" s="16">
        <v>450</v>
      </c>
      <c r="B451" s="17">
        <v>38563</v>
      </c>
      <c r="C451" s="40" t="s">
        <v>89</v>
      </c>
      <c r="D451" s="18" t="s">
        <v>413</v>
      </c>
      <c r="E451" s="19" t="s">
        <v>603</v>
      </c>
      <c r="F451" s="20">
        <v>14015.89</v>
      </c>
      <c r="G451" s="20">
        <v>2481.9805208333332</v>
      </c>
      <c r="H451" s="21">
        <f t="shared" si="21"/>
        <v>0.125</v>
      </c>
      <c r="I451" s="22">
        <f t="shared" ref="I451:I514" si="22">IF(F451*H451&gt;F451-G451,F451-G451,F451*H451)</f>
        <v>1751.9862499999999</v>
      </c>
      <c r="J451" s="22">
        <f t="shared" ref="J451:J514" si="23">+F451-G451-I451</f>
        <v>9781.9232291666667</v>
      </c>
    </row>
    <row r="452" spans="1:10">
      <c r="A452" s="16">
        <v>451</v>
      </c>
      <c r="B452" s="17">
        <v>38571</v>
      </c>
      <c r="C452" s="40" t="s">
        <v>628</v>
      </c>
      <c r="D452" s="18" t="s">
        <v>1</v>
      </c>
      <c r="E452" s="19" t="s">
        <v>604</v>
      </c>
      <c r="F452" s="20">
        <v>1996.53</v>
      </c>
      <c r="G452" s="20">
        <v>798.61199999999985</v>
      </c>
      <c r="H452" s="21">
        <f t="shared" si="21"/>
        <v>0.3</v>
      </c>
      <c r="I452" s="22">
        <f t="shared" si="22"/>
        <v>598.95899999999995</v>
      </c>
      <c r="J452" s="22">
        <f t="shared" si="23"/>
        <v>598.95900000000017</v>
      </c>
    </row>
    <row r="453" spans="1:10" ht="28.5">
      <c r="A453" s="16">
        <v>452</v>
      </c>
      <c r="B453" s="17">
        <v>38588</v>
      </c>
      <c r="C453" s="40" t="s">
        <v>89</v>
      </c>
      <c r="D453" s="18" t="s">
        <v>414</v>
      </c>
      <c r="E453" s="19" t="s">
        <v>603</v>
      </c>
      <c r="F453" s="20">
        <v>75780</v>
      </c>
      <c r="G453" s="20">
        <v>12630</v>
      </c>
      <c r="H453" s="21">
        <f t="shared" si="21"/>
        <v>0.125</v>
      </c>
      <c r="I453" s="22">
        <f t="shared" si="22"/>
        <v>9472.5</v>
      </c>
      <c r="J453" s="22">
        <f t="shared" si="23"/>
        <v>53677.5</v>
      </c>
    </row>
    <row r="454" spans="1:10">
      <c r="A454" s="16">
        <v>453</v>
      </c>
      <c r="B454" s="17">
        <v>38596</v>
      </c>
      <c r="C454" s="40" t="s">
        <v>636</v>
      </c>
      <c r="D454" s="18" t="s">
        <v>415</v>
      </c>
      <c r="E454" s="19" t="s">
        <v>604</v>
      </c>
      <c r="F454" s="20">
        <v>3194.29</v>
      </c>
      <c r="G454" s="20">
        <v>1197.8587499999999</v>
      </c>
      <c r="H454" s="21">
        <f t="shared" si="21"/>
        <v>0.3</v>
      </c>
      <c r="I454" s="22">
        <f t="shared" si="22"/>
        <v>958.28699999999992</v>
      </c>
      <c r="J454" s="22">
        <f t="shared" si="23"/>
        <v>1038.1442500000003</v>
      </c>
    </row>
    <row r="455" spans="1:10">
      <c r="A455" s="16">
        <v>454</v>
      </c>
      <c r="B455" s="17">
        <v>38602</v>
      </c>
      <c r="C455" s="40" t="s">
        <v>628</v>
      </c>
      <c r="D455" s="18" t="s">
        <v>416</v>
      </c>
      <c r="E455" s="19" t="s">
        <v>604</v>
      </c>
      <c r="F455" s="20">
        <v>5531.25</v>
      </c>
      <c r="G455" s="20">
        <v>2074.21875</v>
      </c>
      <c r="H455" s="21">
        <f t="shared" si="21"/>
        <v>0.3</v>
      </c>
      <c r="I455" s="22">
        <f t="shared" si="22"/>
        <v>1659.375</v>
      </c>
      <c r="J455" s="22">
        <f t="shared" si="23"/>
        <v>1797.65625</v>
      </c>
    </row>
    <row r="456" spans="1:10" ht="28.5">
      <c r="A456" s="16">
        <v>455</v>
      </c>
      <c r="B456" s="17">
        <v>38610</v>
      </c>
      <c r="C456" s="40" t="s">
        <v>590</v>
      </c>
      <c r="D456" s="18" t="s">
        <v>418</v>
      </c>
      <c r="E456" s="19" t="s">
        <v>603</v>
      </c>
      <c r="F456" s="20">
        <v>81005.69</v>
      </c>
      <c r="G456" s="20">
        <v>12657.1390625</v>
      </c>
      <c r="H456" s="21">
        <f t="shared" si="21"/>
        <v>0.125</v>
      </c>
      <c r="I456" s="22">
        <f t="shared" si="22"/>
        <v>10125.71125</v>
      </c>
      <c r="J456" s="22">
        <f t="shared" si="23"/>
        <v>58222.839687499996</v>
      </c>
    </row>
    <row r="457" spans="1:10" ht="28.5">
      <c r="A457" s="16">
        <v>456</v>
      </c>
      <c r="B457" s="17">
        <v>38610</v>
      </c>
      <c r="C457" s="40" t="s">
        <v>590</v>
      </c>
      <c r="D457" s="18" t="s">
        <v>417</v>
      </c>
      <c r="E457" s="19" t="s">
        <v>603</v>
      </c>
      <c r="F457" s="20">
        <v>96293.31</v>
      </c>
      <c r="G457" s="20">
        <v>15045.8296875</v>
      </c>
      <c r="H457" s="21">
        <f t="shared" si="21"/>
        <v>0.125</v>
      </c>
      <c r="I457" s="22">
        <f t="shared" si="22"/>
        <v>12036.66375</v>
      </c>
      <c r="J457" s="22">
        <f t="shared" si="23"/>
        <v>69210.816562499997</v>
      </c>
    </row>
    <row r="458" spans="1:10">
      <c r="A458" s="16">
        <v>457</v>
      </c>
      <c r="B458" s="17">
        <v>38610</v>
      </c>
      <c r="C458" s="40" t="s">
        <v>636</v>
      </c>
      <c r="D458" s="18" t="s">
        <v>419</v>
      </c>
      <c r="E458" s="19" t="s">
        <v>604</v>
      </c>
      <c r="F458" s="20">
        <v>14581.97</v>
      </c>
      <c r="G458" s="20">
        <v>5468.2387499999986</v>
      </c>
      <c r="H458" s="21">
        <f t="shared" si="21"/>
        <v>0.3</v>
      </c>
      <c r="I458" s="22">
        <f t="shared" si="22"/>
        <v>4374.5909999999994</v>
      </c>
      <c r="J458" s="22">
        <f t="shared" si="23"/>
        <v>4739.1402500000013</v>
      </c>
    </row>
    <row r="459" spans="1:10">
      <c r="A459" s="16">
        <v>458</v>
      </c>
      <c r="B459" s="17">
        <v>38626</v>
      </c>
      <c r="C459" s="40" t="s">
        <v>628</v>
      </c>
      <c r="D459" s="18" t="s">
        <v>423</v>
      </c>
      <c r="E459" s="19" t="s">
        <v>604</v>
      </c>
      <c r="F459" s="20">
        <v>94.06</v>
      </c>
      <c r="G459" s="20">
        <v>32.920999999999999</v>
      </c>
      <c r="H459" s="21">
        <f t="shared" si="21"/>
        <v>0.3</v>
      </c>
      <c r="I459" s="22">
        <f t="shared" si="22"/>
        <v>28.218</v>
      </c>
      <c r="J459" s="22">
        <f t="shared" si="23"/>
        <v>32.921000000000006</v>
      </c>
    </row>
    <row r="460" spans="1:10">
      <c r="A460" s="16">
        <v>459</v>
      </c>
      <c r="B460" s="17">
        <v>38626</v>
      </c>
      <c r="C460" s="40" t="s">
        <v>628</v>
      </c>
      <c r="D460" s="18" t="s">
        <v>421</v>
      </c>
      <c r="E460" s="19" t="s">
        <v>604</v>
      </c>
      <c r="F460" s="20">
        <v>955.21</v>
      </c>
      <c r="G460" s="20">
        <v>334.32349999999997</v>
      </c>
      <c r="H460" s="21">
        <f t="shared" si="21"/>
        <v>0.3</v>
      </c>
      <c r="I460" s="22">
        <f t="shared" si="22"/>
        <v>286.56299999999999</v>
      </c>
      <c r="J460" s="22">
        <f t="shared" si="23"/>
        <v>334.32350000000008</v>
      </c>
    </row>
    <row r="461" spans="1:10">
      <c r="A461" s="16">
        <v>460</v>
      </c>
      <c r="B461" s="17">
        <v>38626</v>
      </c>
      <c r="C461" s="40" t="s">
        <v>628</v>
      </c>
      <c r="D461" s="18" t="s">
        <v>420</v>
      </c>
      <c r="E461" s="19" t="s">
        <v>609</v>
      </c>
      <c r="F461" s="20">
        <v>1499.5</v>
      </c>
      <c r="G461" s="20">
        <v>174.94166666666669</v>
      </c>
      <c r="H461" s="21">
        <f t="shared" si="21"/>
        <v>0.1</v>
      </c>
      <c r="I461" s="22">
        <f t="shared" si="22"/>
        <v>149.95000000000002</v>
      </c>
      <c r="J461" s="22">
        <f t="shared" si="23"/>
        <v>1174.6083333333333</v>
      </c>
    </row>
    <row r="462" spans="1:10">
      <c r="A462" s="16">
        <v>461</v>
      </c>
      <c r="B462" s="17">
        <v>38626</v>
      </c>
      <c r="C462" s="40" t="s">
        <v>628</v>
      </c>
      <c r="D462" s="18" t="s">
        <v>422</v>
      </c>
      <c r="E462" s="19" t="s">
        <v>604</v>
      </c>
      <c r="F462" s="20">
        <v>6122.75</v>
      </c>
      <c r="G462" s="20">
        <v>2142.9625000000001</v>
      </c>
      <c r="H462" s="21">
        <f t="shared" si="21"/>
        <v>0.3</v>
      </c>
      <c r="I462" s="22">
        <f t="shared" si="22"/>
        <v>1836.825</v>
      </c>
      <c r="J462" s="22">
        <f t="shared" si="23"/>
        <v>2142.9624999999996</v>
      </c>
    </row>
    <row r="463" spans="1:10">
      <c r="A463" s="16">
        <v>462</v>
      </c>
      <c r="B463" s="17">
        <v>38626</v>
      </c>
      <c r="C463" s="40" t="s">
        <v>636</v>
      </c>
      <c r="D463" s="18" t="s">
        <v>425</v>
      </c>
      <c r="E463" s="19" t="s">
        <v>604</v>
      </c>
      <c r="F463" s="20">
        <v>13.42</v>
      </c>
      <c r="G463" s="20">
        <v>4.6970000000000001</v>
      </c>
      <c r="H463" s="21">
        <f t="shared" si="21"/>
        <v>0.3</v>
      </c>
      <c r="I463" s="22">
        <f t="shared" si="22"/>
        <v>4.0259999999999998</v>
      </c>
      <c r="J463" s="22">
        <f t="shared" si="23"/>
        <v>4.6969999999999992</v>
      </c>
    </row>
    <row r="464" spans="1:10">
      <c r="A464" s="16">
        <v>463</v>
      </c>
      <c r="B464" s="17">
        <v>38626</v>
      </c>
      <c r="C464" s="40" t="s">
        <v>636</v>
      </c>
      <c r="D464" s="18" t="s">
        <v>426</v>
      </c>
      <c r="E464" s="19" t="s">
        <v>604</v>
      </c>
      <c r="F464" s="20">
        <v>338</v>
      </c>
      <c r="G464" s="20">
        <v>118.3</v>
      </c>
      <c r="H464" s="21">
        <f t="shared" si="21"/>
        <v>0.3</v>
      </c>
      <c r="I464" s="22">
        <f t="shared" si="22"/>
        <v>101.39999999999999</v>
      </c>
      <c r="J464" s="22">
        <f t="shared" si="23"/>
        <v>118.3</v>
      </c>
    </row>
    <row r="465" spans="1:10">
      <c r="A465" s="16">
        <v>464</v>
      </c>
      <c r="B465" s="17">
        <v>38626</v>
      </c>
      <c r="C465" s="40" t="s">
        <v>636</v>
      </c>
      <c r="D465" s="18" t="s">
        <v>424</v>
      </c>
      <c r="E465" s="19" t="s">
        <v>604</v>
      </c>
      <c r="F465" s="20">
        <v>3126.24</v>
      </c>
      <c r="G465" s="20">
        <v>1094.1839999999997</v>
      </c>
      <c r="H465" s="21">
        <f t="shared" si="21"/>
        <v>0.3</v>
      </c>
      <c r="I465" s="22">
        <f t="shared" si="22"/>
        <v>937.87199999999984</v>
      </c>
      <c r="J465" s="22">
        <f t="shared" si="23"/>
        <v>1094.1840000000002</v>
      </c>
    </row>
    <row r="466" spans="1:10" ht="42.75">
      <c r="A466" s="16">
        <v>465</v>
      </c>
      <c r="B466" s="17">
        <v>38626</v>
      </c>
      <c r="C466" s="40" t="s">
        <v>636</v>
      </c>
      <c r="D466" s="18" t="s">
        <v>427</v>
      </c>
      <c r="E466" s="19" t="s">
        <v>605</v>
      </c>
      <c r="F466" s="20">
        <v>23607.47</v>
      </c>
      <c r="G466" s="20">
        <v>5508.4096666666665</v>
      </c>
      <c r="H466" s="21">
        <f t="shared" si="21"/>
        <v>0.2</v>
      </c>
      <c r="I466" s="22">
        <f t="shared" si="22"/>
        <v>4721.4940000000006</v>
      </c>
      <c r="J466" s="22">
        <f t="shared" si="23"/>
        <v>13377.566333333334</v>
      </c>
    </row>
    <row r="467" spans="1:10">
      <c r="A467" s="16">
        <v>466</v>
      </c>
      <c r="B467" s="17">
        <v>38657</v>
      </c>
      <c r="C467" s="40" t="s">
        <v>638</v>
      </c>
      <c r="D467" s="18" t="s">
        <v>428</v>
      </c>
      <c r="E467" s="19" t="s">
        <v>607</v>
      </c>
      <c r="F467" s="20">
        <v>20531.62</v>
      </c>
      <c r="G467" s="20">
        <v>6672.7764999999999</v>
      </c>
      <c r="H467" s="21">
        <f t="shared" si="21"/>
        <v>0.3</v>
      </c>
      <c r="I467" s="22">
        <f t="shared" si="22"/>
        <v>6159.4859999999999</v>
      </c>
      <c r="J467" s="22">
        <f t="shared" si="23"/>
        <v>7699.3574999999992</v>
      </c>
    </row>
    <row r="468" spans="1:10">
      <c r="A468" s="16">
        <v>467</v>
      </c>
      <c r="B468" s="17">
        <v>38657</v>
      </c>
      <c r="C468" s="40" t="s">
        <v>628</v>
      </c>
      <c r="D468" s="18" t="s">
        <v>429</v>
      </c>
      <c r="E468" s="19" t="s">
        <v>607</v>
      </c>
      <c r="F468" s="20">
        <v>20531.62</v>
      </c>
      <c r="G468" s="20">
        <v>6672.7764999999999</v>
      </c>
      <c r="H468" s="21">
        <f t="shared" si="21"/>
        <v>0.3</v>
      </c>
      <c r="I468" s="22">
        <f t="shared" si="22"/>
        <v>6159.4859999999999</v>
      </c>
      <c r="J468" s="22">
        <f t="shared" si="23"/>
        <v>7699.3574999999992</v>
      </c>
    </row>
    <row r="469" spans="1:10">
      <c r="A469" s="16">
        <v>468</v>
      </c>
      <c r="B469" s="17">
        <v>38657</v>
      </c>
      <c r="C469" s="40" t="s">
        <v>628</v>
      </c>
      <c r="D469" s="18" t="s">
        <v>431</v>
      </c>
      <c r="E469" s="19" t="s">
        <v>608</v>
      </c>
      <c r="F469" s="20">
        <v>35749.22</v>
      </c>
      <c r="G469" s="20">
        <v>3872.832166666667</v>
      </c>
      <c r="H469" s="21">
        <f t="shared" si="21"/>
        <v>0.1</v>
      </c>
      <c r="I469" s="22">
        <f t="shared" si="22"/>
        <v>3574.9220000000005</v>
      </c>
      <c r="J469" s="22">
        <f t="shared" si="23"/>
        <v>28301.465833333335</v>
      </c>
    </row>
    <row r="470" spans="1:10">
      <c r="A470" s="16">
        <v>469</v>
      </c>
      <c r="B470" s="17">
        <v>38657</v>
      </c>
      <c r="C470" s="40" t="s">
        <v>636</v>
      </c>
      <c r="D470" s="18" t="s">
        <v>430</v>
      </c>
      <c r="E470" s="19" t="s">
        <v>607</v>
      </c>
      <c r="F470" s="20">
        <v>20531.62</v>
      </c>
      <c r="G470" s="20">
        <v>6672.7764999999999</v>
      </c>
      <c r="H470" s="21">
        <f t="shared" si="21"/>
        <v>0.3</v>
      </c>
      <c r="I470" s="22">
        <f t="shared" si="22"/>
        <v>6159.4859999999999</v>
      </c>
      <c r="J470" s="22">
        <f t="shared" si="23"/>
        <v>7699.3574999999992</v>
      </c>
    </row>
    <row r="471" spans="1:10">
      <c r="A471" s="16">
        <v>470</v>
      </c>
      <c r="B471" s="17">
        <v>38664</v>
      </c>
      <c r="C471" s="40" t="s">
        <v>636</v>
      </c>
      <c r="D471" s="18" t="s">
        <v>432</v>
      </c>
      <c r="E471" s="19" t="s">
        <v>604</v>
      </c>
      <c r="F471" s="20">
        <v>1608.75</v>
      </c>
      <c r="G471" s="20">
        <v>522.84375</v>
      </c>
      <c r="H471" s="21">
        <f t="shared" si="21"/>
        <v>0.3</v>
      </c>
      <c r="I471" s="22">
        <f t="shared" si="22"/>
        <v>482.625</v>
      </c>
      <c r="J471" s="22">
        <f t="shared" si="23"/>
        <v>603.28125</v>
      </c>
    </row>
    <row r="472" spans="1:10" ht="42.75">
      <c r="A472" s="16">
        <v>471</v>
      </c>
      <c r="B472" s="17">
        <v>38681</v>
      </c>
      <c r="C472" s="40" t="s">
        <v>636</v>
      </c>
      <c r="D472" s="18" t="s">
        <v>433</v>
      </c>
      <c r="E472" s="19" t="s">
        <v>605</v>
      </c>
      <c r="F472" s="20">
        <v>311.14999999999998</v>
      </c>
      <c r="G472" s="20">
        <v>67.415833333333325</v>
      </c>
      <c r="H472" s="21">
        <f t="shared" si="21"/>
        <v>0.2</v>
      </c>
      <c r="I472" s="22">
        <f t="shared" si="22"/>
        <v>62.23</v>
      </c>
      <c r="J472" s="22">
        <f t="shared" si="23"/>
        <v>181.50416666666666</v>
      </c>
    </row>
    <row r="473" spans="1:10" ht="42.75">
      <c r="A473" s="16">
        <v>472</v>
      </c>
      <c r="B473" s="17">
        <v>38682</v>
      </c>
      <c r="C473" s="40" t="s">
        <v>636</v>
      </c>
      <c r="D473" s="18" t="s">
        <v>434</v>
      </c>
      <c r="E473" s="19" t="s">
        <v>605</v>
      </c>
      <c r="F473" s="20">
        <v>7277.44</v>
      </c>
      <c r="G473" s="20">
        <v>1576.7786666666668</v>
      </c>
      <c r="H473" s="21">
        <f t="shared" si="21"/>
        <v>0.2</v>
      </c>
      <c r="I473" s="22">
        <f t="shared" si="22"/>
        <v>1455.4880000000001</v>
      </c>
      <c r="J473" s="22">
        <f t="shared" si="23"/>
        <v>4245.1733333333323</v>
      </c>
    </row>
    <row r="474" spans="1:10">
      <c r="A474" s="16">
        <v>473</v>
      </c>
      <c r="B474" s="17">
        <v>38686</v>
      </c>
      <c r="C474" s="40" t="s">
        <v>628</v>
      </c>
      <c r="D474" s="18" t="s">
        <v>435</v>
      </c>
      <c r="E474" s="19" t="s">
        <v>604</v>
      </c>
      <c r="F474" s="20">
        <v>651.89</v>
      </c>
      <c r="G474" s="20">
        <v>211.86424999999997</v>
      </c>
      <c r="H474" s="21">
        <f t="shared" si="21"/>
        <v>0.3</v>
      </c>
      <c r="I474" s="22">
        <f t="shared" si="22"/>
        <v>195.56699999999998</v>
      </c>
      <c r="J474" s="22">
        <f t="shared" si="23"/>
        <v>244.45875000000004</v>
      </c>
    </row>
    <row r="475" spans="1:10">
      <c r="A475" s="16">
        <v>474</v>
      </c>
      <c r="B475" s="17">
        <v>38686</v>
      </c>
      <c r="C475" s="40" t="s">
        <v>636</v>
      </c>
      <c r="D475" s="18" t="s">
        <v>436</v>
      </c>
      <c r="E475" s="19" t="s">
        <v>604</v>
      </c>
      <c r="F475" s="20">
        <v>803.36</v>
      </c>
      <c r="G475" s="20">
        <v>261.09199999999993</v>
      </c>
      <c r="H475" s="21">
        <f t="shared" si="21"/>
        <v>0.3</v>
      </c>
      <c r="I475" s="22">
        <f t="shared" si="22"/>
        <v>241.00799999999998</v>
      </c>
      <c r="J475" s="22">
        <f t="shared" si="23"/>
        <v>301.26000000000005</v>
      </c>
    </row>
    <row r="476" spans="1:10">
      <c r="A476" s="16">
        <v>475</v>
      </c>
      <c r="B476" s="17">
        <v>38687</v>
      </c>
      <c r="C476" s="40" t="s">
        <v>628</v>
      </c>
      <c r="D476" s="18" t="s">
        <v>439</v>
      </c>
      <c r="E476" s="19" t="s">
        <v>604</v>
      </c>
      <c r="F476" s="20">
        <v>980.57</v>
      </c>
      <c r="G476" s="20">
        <v>294.17099999999999</v>
      </c>
      <c r="H476" s="21">
        <f t="shared" si="21"/>
        <v>0.3</v>
      </c>
      <c r="I476" s="22">
        <f t="shared" si="22"/>
        <v>294.17099999999999</v>
      </c>
      <c r="J476" s="22">
        <f t="shared" si="23"/>
        <v>392.22800000000012</v>
      </c>
    </row>
    <row r="477" spans="1:10">
      <c r="A477" s="16">
        <v>476</v>
      </c>
      <c r="B477" s="17">
        <v>38687</v>
      </c>
      <c r="C477" s="40" t="s">
        <v>628</v>
      </c>
      <c r="D477" s="18" t="s">
        <v>437</v>
      </c>
      <c r="E477" s="19" t="s">
        <v>609</v>
      </c>
      <c r="F477" s="20">
        <v>995.94</v>
      </c>
      <c r="G477" s="20">
        <v>99.594000000000008</v>
      </c>
      <c r="H477" s="21">
        <f t="shared" si="21"/>
        <v>0.1</v>
      </c>
      <c r="I477" s="22">
        <f t="shared" si="22"/>
        <v>99.594000000000008</v>
      </c>
      <c r="J477" s="22">
        <f t="shared" si="23"/>
        <v>796.75199999999995</v>
      </c>
    </row>
    <row r="478" spans="1:10" ht="42.75">
      <c r="A478" s="16">
        <v>477</v>
      </c>
      <c r="B478" s="17">
        <v>38687</v>
      </c>
      <c r="C478" s="40" t="s">
        <v>636</v>
      </c>
      <c r="D478" s="18" t="s">
        <v>438</v>
      </c>
      <c r="E478" s="19" t="s">
        <v>605</v>
      </c>
      <c r="F478" s="20">
        <v>176.25</v>
      </c>
      <c r="G478" s="20">
        <v>35.25</v>
      </c>
      <c r="H478" s="21">
        <f t="shared" si="21"/>
        <v>0.2</v>
      </c>
      <c r="I478" s="22">
        <f t="shared" si="22"/>
        <v>35.25</v>
      </c>
      <c r="J478" s="22">
        <f t="shared" si="23"/>
        <v>105.75</v>
      </c>
    </row>
    <row r="479" spans="1:10">
      <c r="A479" s="16">
        <v>478</v>
      </c>
      <c r="B479" s="17">
        <v>38694</v>
      </c>
      <c r="C479" s="40" t="s">
        <v>628</v>
      </c>
      <c r="D479" s="18" t="s">
        <v>441</v>
      </c>
      <c r="E479" s="19" t="s">
        <v>604</v>
      </c>
      <c r="F479" s="20">
        <v>1265.8900000000001</v>
      </c>
      <c r="G479" s="20">
        <v>379.767</v>
      </c>
      <c r="H479" s="21">
        <f t="shared" si="21"/>
        <v>0.3</v>
      </c>
      <c r="I479" s="22">
        <f t="shared" si="22"/>
        <v>379.767</v>
      </c>
      <c r="J479" s="22">
        <f t="shared" si="23"/>
        <v>506.35600000000005</v>
      </c>
    </row>
    <row r="480" spans="1:10">
      <c r="A480" s="16">
        <v>479</v>
      </c>
      <c r="B480" s="17">
        <v>38694</v>
      </c>
      <c r="C480" s="40" t="s">
        <v>628</v>
      </c>
      <c r="D480" s="18" t="s">
        <v>443</v>
      </c>
      <c r="E480" s="19" t="s">
        <v>604</v>
      </c>
      <c r="F480" s="20">
        <v>3850.78</v>
      </c>
      <c r="G480" s="20">
        <v>1155.2339999999999</v>
      </c>
      <c r="H480" s="21">
        <f t="shared" si="21"/>
        <v>0.3</v>
      </c>
      <c r="I480" s="22">
        <f t="shared" si="22"/>
        <v>1155.2339999999999</v>
      </c>
      <c r="J480" s="22">
        <f t="shared" si="23"/>
        <v>1540.3120000000004</v>
      </c>
    </row>
    <row r="481" spans="1:10">
      <c r="A481" s="16">
        <v>480</v>
      </c>
      <c r="B481" s="17">
        <v>38694</v>
      </c>
      <c r="C481" s="40" t="s">
        <v>628</v>
      </c>
      <c r="D481" s="18" t="s">
        <v>442</v>
      </c>
      <c r="E481" s="19" t="s">
        <v>604</v>
      </c>
      <c r="F481" s="20">
        <v>10323.98</v>
      </c>
      <c r="G481" s="20">
        <v>3097.194</v>
      </c>
      <c r="H481" s="21">
        <f t="shared" si="21"/>
        <v>0.3</v>
      </c>
      <c r="I481" s="22">
        <f t="shared" si="22"/>
        <v>3097.194</v>
      </c>
      <c r="J481" s="22">
        <f t="shared" si="23"/>
        <v>4129.5920000000006</v>
      </c>
    </row>
    <row r="482" spans="1:10" ht="28.5">
      <c r="A482" s="16">
        <v>481</v>
      </c>
      <c r="B482" s="17">
        <v>38694</v>
      </c>
      <c r="C482" s="40" t="s">
        <v>89</v>
      </c>
      <c r="D482" s="18" t="s">
        <v>448</v>
      </c>
      <c r="E482" s="19" t="s">
        <v>603</v>
      </c>
      <c r="F482" s="20">
        <v>58746.27</v>
      </c>
      <c r="G482" s="20">
        <v>7343.2837499999996</v>
      </c>
      <c r="H482" s="21">
        <f t="shared" si="21"/>
        <v>0.125</v>
      </c>
      <c r="I482" s="22">
        <f t="shared" si="22"/>
        <v>7343.2837499999996</v>
      </c>
      <c r="J482" s="22">
        <f t="shared" si="23"/>
        <v>44059.702499999992</v>
      </c>
    </row>
    <row r="483" spans="1:10" ht="28.5">
      <c r="A483" s="16">
        <v>482</v>
      </c>
      <c r="B483" s="17">
        <v>38694</v>
      </c>
      <c r="C483" s="40" t="s">
        <v>89</v>
      </c>
      <c r="D483" s="18" t="s">
        <v>440</v>
      </c>
      <c r="E483" s="19" t="s">
        <v>603</v>
      </c>
      <c r="F483" s="20">
        <v>695556.47</v>
      </c>
      <c r="G483" s="20">
        <v>86944.558749999997</v>
      </c>
      <c r="H483" s="21">
        <f t="shared" si="21"/>
        <v>0.125</v>
      </c>
      <c r="I483" s="22">
        <f t="shared" si="22"/>
        <v>86944.558749999997</v>
      </c>
      <c r="J483" s="22">
        <f t="shared" si="23"/>
        <v>521667.35250000004</v>
      </c>
    </row>
    <row r="484" spans="1:10" ht="28.5">
      <c r="A484" s="16">
        <v>483</v>
      </c>
      <c r="B484" s="17">
        <v>38694</v>
      </c>
      <c r="C484" s="40" t="s">
        <v>590</v>
      </c>
      <c r="D484" s="18" t="s">
        <v>445</v>
      </c>
      <c r="E484" s="19" t="s">
        <v>603</v>
      </c>
      <c r="F484" s="20">
        <v>17351.27</v>
      </c>
      <c r="G484" s="20">
        <v>2168.9087500000001</v>
      </c>
      <c r="H484" s="21">
        <f t="shared" si="21"/>
        <v>0.125</v>
      </c>
      <c r="I484" s="22">
        <f t="shared" si="22"/>
        <v>2168.9087500000001</v>
      </c>
      <c r="J484" s="22">
        <f t="shared" si="23"/>
        <v>13013.452499999999</v>
      </c>
    </row>
    <row r="485" spans="1:10">
      <c r="A485" s="16">
        <v>484</v>
      </c>
      <c r="B485" s="17">
        <v>38694</v>
      </c>
      <c r="C485" s="40" t="s">
        <v>636</v>
      </c>
      <c r="D485" s="18" t="s">
        <v>446</v>
      </c>
      <c r="E485" s="19" t="s">
        <v>604</v>
      </c>
      <c r="F485" s="20">
        <v>79.86</v>
      </c>
      <c r="G485" s="20">
        <v>23.957999999999998</v>
      </c>
      <c r="H485" s="21">
        <f t="shared" si="21"/>
        <v>0.3</v>
      </c>
      <c r="I485" s="22">
        <f t="shared" si="22"/>
        <v>23.957999999999998</v>
      </c>
      <c r="J485" s="22">
        <f t="shared" si="23"/>
        <v>31.944000000000003</v>
      </c>
    </row>
    <row r="486" spans="1:10" ht="28.5">
      <c r="A486" s="16">
        <v>485</v>
      </c>
      <c r="B486" s="17">
        <v>38694</v>
      </c>
      <c r="C486" s="40" t="s">
        <v>636</v>
      </c>
      <c r="D486" s="18" t="s">
        <v>444</v>
      </c>
      <c r="E486" s="19" t="s">
        <v>604</v>
      </c>
      <c r="F486" s="20">
        <v>254</v>
      </c>
      <c r="G486" s="20">
        <v>76.2</v>
      </c>
      <c r="H486" s="21">
        <f t="shared" si="21"/>
        <v>0.3</v>
      </c>
      <c r="I486" s="22">
        <f t="shared" si="22"/>
        <v>76.2</v>
      </c>
      <c r="J486" s="22">
        <f t="shared" si="23"/>
        <v>101.60000000000001</v>
      </c>
    </row>
    <row r="487" spans="1:10">
      <c r="A487" s="16">
        <v>486</v>
      </c>
      <c r="B487" s="17">
        <v>38694</v>
      </c>
      <c r="C487" s="40" t="s">
        <v>636</v>
      </c>
      <c r="D487" s="18" t="s">
        <v>449</v>
      </c>
      <c r="E487" s="19" t="s">
        <v>604</v>
      </c>
      <c r="F487" s="20">
        <v>1210.3399999999999</v>
      </c>
      <c r="G487" s="20">
        <v>363.10200000000003</v>
      </c>
      <c r="H487" s="21">
        <f t="shared" si="21"/>
        <v>0.3</v>
      </c>
      <c r="I487" s="22">
        <f t="shared" si="22"/>
        <v>363.10199999999998</v>
      </c>
      <c r="J487" s="22">
        <f t="shared" si="23"/>
        <v>484.13599999999985</v>
      </c>
    </row>
    <row r="488" spans="1:10">
      <c r="A488" s="16">
        <v>487</v>
      </c>
      <c r="B488" s="17">
        <v>38694</v>
      </c>
      <c r="C488" s="40" t="s">
        <v>636</v>
      </c>
      <c r="D488" s="18" t="s">
        <v>447</v>
      </c>
      <c r="E488" s="19" t="s">
        <v>604</v>
      </c>
      <c r="F488" s="20">
        <v>1549.87</v>
      </c>
      <c r="G488" s="20">
        <v>464.96099999999996</v>
      </c>
      <c r="H488" s="21">
        <f t="shared" si="21"/>
        <v>0.3</v>
      </c>
      <c r="I488" s="22">
        <f t="shared" si="22"/>
        <v>464.96099999999996</v>
      </c>
      <c r="J488" s="22">
        <f t="shared" si="23"/>
        <v>619.94799999999987</v>
      </c>
    </row>
    <row r="489" spans="1:10">
      <c r="A489" s="16">
        <v>488</v>
      </c>
      <c r="B489" s="17">
        <v>38702</v>
      </c>
      <c r="C489" s="40" t="s">
        <v>628</v>
      </c>
      <c r="D489" s="18" t="s">
        <v>450</v>
      </c>
      <c r="E489" s="19" t="s">
        <v>604</v>
      </c>
      <c r="F489" s="20">
        <v>1549.87</v>
      </c>
      <c r="G489" s="20">
        <v>464.96099999999996</v>
      </c>
      <c r="H489" s="21">
        <f t="shared" si="21"/>
        <v>0.3</v>
      </c>
      <c r="I489" s="22">
        <f t="shared" si="22"/>
        <v>464.96099999999996</v>
      </c>
      <c r="J489" s="22">
        <f t="shared" si="23"/>
        <v>619.94799999999987</v>
      </c>
    </row>
    <row r="490" spans="1:10" ht="42.75">
      <c r="A490" s="16">
        <v>489</v>
      </c>
      <c r="B490" s="17">
        <v>38702</v>
      </c>
      <c r="C490" s="40" t="s">
        <v>636</v>
      </c>
      <c r="D490" s="18" t="s">
        <v>451</v>
      </c>
      <c r="E490" s="19" t="s">
        <v>605</v>
      </c>
      <c r="F490" s="20">
        <v>2583.33</v>
      </c>
      <c r="G490" s="20">
        <v>516.66600000000005</v>
      </c>
      <c r="H490" s="21">
        <f t="shared" si="21"/>
        <v>0.2</v>
      </c>
      <c r="I490" s="22">
        <f t="shared" si="22"/>
        <v>516.66600000000005</v>
      </c>
      <c r="J490" s="22">
        <f t="shared" si="23"/>
        <v>1549.9979999999996</v>
      </c>
    </row>
    <row r="491" spans="1:10" ht="42.75">
      <c r="A491" s="16">
        <v>490</v>
      </c>
      <c r="B491" s="17">
        <v>38708</v>
      </c>
      <c r="C491" s="40" t="s">
        <v>636</v>
      </c>
      <c r="D491" s="18" t="s">
        <v>452</v>
      </c>
      <c r="E491" s="19" t="s">
        <v>605</v>
      </c>
      <c r="F491" s="20">
        <v>15327.08</v>
      </c>
      <c r="G491" s="20">
        <v>3065.4159999999997</v>
      </c>
      <c r="H491" s="21">
        <f t="shared" si="21"/>
        <v>0.2</v>
      </c>
      <c r="I491" s="22">
        <f t="shared" si="22"/>
        <v>3065.4160000000002</v>
      </c>
      <c r="J491" s="22">
        <f t="shared" si="23"/>
        <v>9196.2479999999996</v>
      </c>
    </row>
    <row r="492" spans="1:10" ht="28.5">
      <c r="A492" s="16">
        <v>491</v>
      </c>
      <c r="B492" s="17">
        <v>38748</v>
      </c>
      <c r="C492" s="40" t="s">
        <v>636</v>
      </c>
      <c r="D492" s="18" t="s">
        <v>454</v>
      </c>
      <c r="E492" s="19" t="s">
        <v>603</v>
      </c>
      <c r="F492" s="20">
        <v>140.97</v>
      </c>
      <c r="G492" s="20">
        <v>16.1528125</v>
      </c>
      <c r="H492" s="21">
        <f t="shared" si="21"/>
        <v>0.125</v>
      </c>
      <c r="I492" s="22">
        <f t="shared" si="22"/>
        <v>17.62125</v>
      </c>
      <c r="J492" s="22">
        <f t="shared" si="23"/>
        <v>107.1959375</v>
      </c>
    </row>
    <row r="493" spans="1:10" ht="42.75">
      <c r="A493" s="16">
        <v>492</v>
      </c>
      <c r="B493" s="17">
        <v>38748</v>
      </c>
      <c r="C493" s="40" t="s">
        <v>636</v>
      </c>
      <c r="D493" s="18" t="s">
        <v>457</v>
      </c>
      <c r="E493" s="19" t="s">
        <v>605</v>
      </c>
      <c r="F493" s="20">
        <v>565.20000000000005</v>
      </c>
      <c r="G493" s="20">
        <v>103.62</v>
      </c>
      <c r="H493" s="21">
        <f t="shared" si="21"/>
        <v>0.2</v>
      </c>
      <c r="I493" s="22">
        <f t="shared" si="22"/>
        <v>113.04000000000002</v>
      </c>
      <c r="J493" s="22">
        <f t="shared" si="23"/>
        <v>348.54</v>
      </c>
    </row>
    <row r="494" spans="1:10" ht="42.75">
      <c r="A494" s="16">
        <v>493</v>
      </c>
      <c r="B494" s="17">
        <v>38748</v>
      </c>
      <c r="C494" s="40" t="s">
        <v>636</v>
      </c>
      <c r="D494" s="18" t="s">
        <v>456</v>
      </c>
      <c r="E494" s="19" t="s">
        <v>605</v>
      </c>
      <c r="F494" s="20">
        <v>3525.18</v>
      </c>
      <c r="G494" s="20">
        <v>646.28300000000002</v>
      </c>
      <c r="H494" s="21">
        <f t="shared" si="21"/>
        <v>0.2</v>
      </c>
      <c r="I494" s="22">
        <f t="shared" si="22"/>
        <v>705.03600000000006</v>
      </c>
      <c r="J494" s="22">
        <f t="shared" si="23"/>
        <v>2173.8609999999999</v>
      </c>
    </row>
    <row r="495" spans="1:10" ht="42.75">
      <c r="A495" s="16">
        <v>494</v>
      </c>
      <c r="B495" s="17">
        <v>38748</v>
      </c>
      <c r="C495" s="40" t="s">
        <v>636</v>
      </c>
      <c r="D495" s="18" t="s">
        <v>455</v>
      </c>
      <c r="E495" s="19" t="s">
        <v>605</v>
      </c>
      <c r="F495" s="20">
        <v>7050.4</v>
      </c>
      <c r="G495" s="20">
        <v>1292.5733333333333</v>
      </c>
      <c r="H495" s="21">
        <f t="shared" si="21"/>
        <v>0.2</v>
      </c>
      <c r="I495" s="22">
        <f t="shared" si="22"/>
        <v>1410.08</v>
      </c>
      <c r="J495" s="22">
        <f t="shared" si="23"/>
        <v>4347.746666666666</v>
      </c>
    </row>
    <row r="496" spans="1:10" ht="28.5">
      <c r="A496" s="16">
        <v>495</v>
      </c>
      <c r="B496" s="17">
        <v>38748</v>
      </c>
      <c r="C496" s="40" t="s">
        <v>636</v>
      </c>
      <c r="D496" s="18" t="s">
        <v>453</v>
      </c>
      <c r="E496" s="19" t="s">
        <v>603</v>
      </c>
      <c r="F496" s="20">
        <v>78517.240000000005</v>
      </c>
      <c r="G496" s="20">
        <v>8996.7670833333341</v>
      </c>
      <c r="H496" s="21">
        <f t="shared" si="21"/>
        <v>0.125</v>
      </c>
      <c r="I496" s="22">
        <f t="shared" si="22"/>
        <v>9814.6550000000007</v>
      </c>
      <c r="J496" s="22">
        <f t="shared" si="23"/>
        <v>59705.817916666667</v>
      </c>
    </row>
    <row r="497" spans="1:10">
      <c r="A497" s="16">
        <v>496</v>
      </c>
      <c r="B497" s="17">
        <v>38762</v>
      </c>
      <c r="C497" s="40" t="s">
        <v>628</v>
      </c>
      <c r="D497" s="18" t="s">
        <v>458</v>
      </c>
      <c r="E497" s="19" t="s">
        <v>604</v>
      </c>
      <c r="F497" s="20">
        <v>251.59</v>
      </c>
      <c r="G497" s="20">
        <v>62.897500000000001</v>
      </c>
      <c r="H497" s="21">
        <f t="shared" si="21"/>
        <v>0.3</v>
      </c>
      <c r="I497" s="22">
        <f t="shared" si="22"/>
        <v>75.477000000000004</v>
      </c>
      <c r="J497" s="22">
        <f t="shared" si="23"/>
        <v>113.21549999999999</v>
      </c>
    </row>
    <row r="498" spans="1:10">
      <c r="A498" s="16">
        <v>497</v>
      </c>
      <c r="B498" s="17">
        <v>38762</v>
      </c>
      <c r="C498" s="40" t="s">
        <v>628</v>
      </c>
      <c r="D498" s="18" t="s">
        <v>460</v>
      </c>
      <c r="E498" s="19" t="s">
        <v>604</v>
      </c>
      <c r="F498" s="20">
        <v>536.79999999999995</v>
      </c>
      <c r="G498" s="20">
        <v>134.19999999999999</v>
      </c>
      <c r="H498" s="21">
        <f t="shared" si="21"/>
        <v>0.3</v>
      </c>
      <c r="I498" s="22">
        <f t="shared" si="22"/>
        <v>161.04</v>
      </c>
      <c r="J498" s="22">
        <f t="shared" si="23"/>
        <v>241.55999999999997</v>
      </c>
    </row>
    <row r="499" spans="1:10">
      <c r="A499" s="16">
        <v>498</v>
      </c>
      <c r="B499" s="17">
        <v>38762</v>
      </c>
      <c r="C499" s="40" t="s">
        <v>628</v>
      </c>
      <c r="D499" s="18" t="s">
        <v>459</v>
      </c>
      <c r="E499" s="19" t="s">
        <v>609</v>
      </c>
      <c r="F499" s="20">
        <v>1673.98</v>
      </c>
      <c r="G499" s="20">
        <v>139.49833333333336</v>
      </c>
      <c r="H499" s="21">
        <f t="shared" si="21"/>
        <v>0.1</v>
      </c>
      <c r="I499" s="22">
        <f t="shared" si="22"/>
        <v>167.39800000000002</v>
      </c>
      <c r="J499" s="22">
        <f t="shared" si="23"/>
        <v>1367.0836666666664</v>
      </c>
    </row>
    <row r="500" spans="1:10">
      <c r="A500" s="16">
        <v>499</v>
      </c>
      <c r="B500" s="17">
        <v>38762</v>
      </c>
      <c r="C500" s="40" t="s">
        <v>636</v>
      </c>
      <c r="D500" s="18" t="s">
        <v>461</v>
      </c>
      <c r="E500" s="19" t="s">
        <v>608</v>
      </c>
      <c r="F500" s="20">
        <v>1078.48</v>
      </c>
      <c r="G500" s="20">
        <v>89.873333333333335</v>
      </c>
      <c r="H500" s="21">
        <f t="shared" si="21"/>
        <v>0.1</v>
      </c>
      <c r="I500" s="22">
        <f t="shared" si="22"/>
        <v>107.84800000000001</v>
      </c>
      <c r="J500" s="22">
        <f t="shared" si="23"/>
        <v>880.75866666666661</v>
      </c>
    </row>
    <row r="501" spans="1:10" ht="42.75">
      <c r="A501" s="16">
        <v>500</v>
      </c>
      <c r="B501" s="17">
        <v>38762</v>
      </c>
      <c r="C501" s="40" t="s">
        <v>636</v>
      </c>
      <c r="D501" s="18" t="s">
        <v>463</v>
      </c>
      <c r="E501" s="19" t="s">
        <v>605</v>
      </c>
      <c r="F501" s="20">
        <v>4680</v>
      </c>
      <c r="G501" s="20">
        <v>780</v>
      </c>
      <c r="H501" s="21">
        <f t="shared" si="21"/>
        <v>0.2</v>
      </c>
      <c r="I501" s="22">
        <f t="shared" si="22"/>
        <v>936</v>
      </c>
      <c r="J501" s="22">
        <f t="shared" si="23"/>
        <v>2964</v>
      </c>
    </row>
    <row r="502" spans="1:10" ht="42.75">
      <c r="A502" s="16">
        <v>501</v>
      </c>
      <c r="B502" s="17">
        <v>38762</v>
      </c>
      <c r="C502" s="40" t="s">
        <v>636</v>
      </c>
      <c r="D502" s="18" t="s">
        <v>462</v>
      </c>
      <c r="E502" s="19" t="s">
        <v>605</v>
      </c>
      <c r="F502" s="20">
        <v>10422.73</v>
      </c>
      <c r="G502" s="20">
        <v>1737.1216666666667</v>
      </c>
      <c r="H502" s="21">
        <f t="shared" si="21"/>
        <v>0.2</v>
      </c>
      <c r="I502" s="22">
        <f t="shared" si="22"/>
        <v>2084.5459999999998</v>
      </c>
      <c r="J502" s="22">
        <f t="shared" si="23"/>
        <v>6601.0623333333333</v>
      </c>
    </row>
    <row r="503" spans="1:10" ht="28.5">
      <c r="A503" s="16">
        <v>502</v>
      </c>
      <c r="B503" s="17">
        <v>38777</v>
      </c>
      <c r="C503" s="40" t="s">
        <v>628</v>
      </c>
      <c r="D503" s="18" t="s">
        <v>466</v>
      </c>
      <c r="E503" s="19" t="s">
        <v>604</v>
      </c>
      <c r="F503" s="20">
        <v>285.79000000000002</v>
      </c>
      <c r="G503" s="20">
        <v>64.302750000000003</v>
      </c>
      <c r="H503" s="21">
        <f t="shared" si="21"/>
        <v>0.3</v>
      </c>
      <c r="I503" s="22">
        <f t="shared" si="22"/>
        <v>85.737000000000009</v>
      </c>
      <c r="J503" s="22">
        <f t="shared" si="23"/>
        <v>135.75024999999999</v>
      </c>
    </row>
    <row r="504" spans="1:10">
      <c r="A504" s="16">
        <v>503</v>
      </c>
      <c r="B504" s="17">
        <v>38777</v>
      </c>
      <c r="C504" s="40" t="s">
        <v>628</v>
      </c>
      <c r="D504" s="18" t="s">
        <v>468</v>
      </c>
      <c r="E504" s="19" t="s">
        <v>604</v>
      </c>
      <c r="F504" s="20">
        <v>5320.19</v>
      </c>
      <c r="G504" s="20">
        <v>1197.0427499999998</v>
      </c>
      <c r="H504" s="21">
        <f t="shared" si="21"/>
        <v>0.3</v>
      </c>
      <c r="I504" s="22">
        <f t="shared" si="22"/>
        <v>1596.0569999999998</v>
      </c>
      <c r="J504" s="22">
        <f t="shared" si="23"/>
        <v>2527.0902500000002</v>
      </c>
    </row>
    <row r="505" spans="1:10">
      <c r="A505" s="16">
        <v>504</v>
      </c>
      <c r="B505" s="17">
        <v>38777</v>
      </c>
      <c r="C505" s="40" t="s">
        <v>628</v>
      </c>
      <c r="D505" s="18" t="s">
        <v>467</v>
      </c>
      <c r="E505" s="19" t="s">
        <v>604</v>
      </c>
      <c r="F505" s="20">
        <v>10622.64</v>
      </c>
      <c r="G505" s="20">
        <v>2390.0940000000001</v>
      </c>
      <c r="H505" s="21">
        <f t="shared" si="21"/>
        <v>0.3</v>
      </c>
      <c r="I505" s="22">
        <f t="shared" si="22"/>
        <v>3186.7919999999999</v>
      </c>
      <c r="J505" s="22">
        <f t="shared" si="23"/>
        <v>5045.753999999999</v>
      </c>
    </row>
    <row r="506" spans="1:10" ht="42.75">
      <c r="A506" s="16">
        <v>505</v>
      </c>
      <c r="B506" s="17">
        <v>38777</v>
      </c>
      <c r="C506" s="40" t="s">
        <v>636</v>
      </c>
      <c r="D506" s="18" t="s">
        <v>465</v>
      </c>
      <c r="E506" s="19" t="s">
        <v>605</v>
      </c>
      <c r="F506" s="20">
        <v>909.27</v>
      </c>
      <c r="G506" s="20">
        <v>136.3905</v>
      </c>
      <c r="H506" s="21">
        <f t="shared" si="21"/>
        <v>0.2</v>
      </c>
      <c r="I506" s="22">
        <f t="shared" si="22"/>
        <v>181.85400000000001</v>
      </c>
      <c r="J506" s="22">
        <f t="shared" si="23"/>
        <v>591.02549999999997</v>
      </c>
    </row>
    <row r="507" spans="1:10" ht="28.5">
      <c r="A507" s="16">
        <v>506</v>
      </c>
      <c r="B507" s="17">
        <v>38777</v>
      </c>
      <c r="C507" s="40" t="s">
        <v>636</v>
      </c>
      <c r="D507" s="18" t="s">
        <v>471</v>
      </c>
      <c r="E507" s="19" t="s">
        <v>603</v>
      </c>
      <c r="F507" s="20">
        <v>1141.6099999999999</v>
      </c>
      <c r="G507" s="20">
        <v>107.0259375</v>
      </c>
      <c r="H507" s="21">
        <f t="shared" si="21"/>
        <v>0.125</v>
      </c>
      <c r="I507" s="22">
        <f t="shared" si="22"/>
        <v>142.70124999999999</v>
      </c>
      <c r="J507" s="22">
        <f t="shared" si="23"/>
        <v>891.88281249999989</v>
      </c>
    </row>
    <row r="508" spans="1:10" ht="42.75">
      <c r="A508" s="16">
        <v>507</v>
      </c>
      <c r="B508" s="17">
        <v>38777</v>
      </c>
      <c r="C508" s="40" t="s">
        <v>636</v>
      </c>
      <c r="D508" s="18" t="s">
        <v>469</v>
      </c>
      <c r="E508" s="19" t="s">
        <v>605</v>
      </c>
      <c r="F508" s="20">
        <v>3731.2</v>
      </c>
      <c r="G508" s="20">
        <v>559.67999999999995</v>
      </c>
      <c r="H508" s="21">
        <f t="shared" si="21"/>
        <v>0.2</v>
      </c>
      <c r="I508" s="22">
        <f t="shared" si="22"/>
        <v>746.24</v>
      </c>
      <c r="J508" s="22">
        <f t="shared" si="23"/>
        <v>2425.2799999999997</v>
      </c>
    </row>
    <row r="509" spans="1:10" ht="42.75">
      <c r="A509" s="16">
        <v>508</v>
      </c>
      <c r="B509" s="17">
        <v>38777</v>
      </c>
      <c r="C509" s="40" t="s">
        <v>636</v>
      </c>
      <c r="D509" s="18" t="s">
        <v>472</v>
      </c>
      <c r="E509" s="19" t="s">
        <v>605</v>
      </c>
      <c r="F509" s="20">
        <v>7769.66</v>
      </c>
      <c r="G509" s="20">
        <v>1165.4490000000001</v>
      </c>
      <c r="H509" s="21">
        <f t="shared" si="21"/>
        <v>0.2</v>
      </c>
      <c r="I509" s="22">
        <f t="shared" si="22"/>
        <v>1553.932</v>
      </c>
      <c r="J509" s="22">
        <f t="shared" si="23"/>
        <v>5050.2789999999995</v>
      </c>
    </row>
    <row r="510" spans="1:10" ht="28.5">
      <c r="A510" s="16">
        <v>509</v>
      </c>
      <c r="B510" s="17">
        <v>38777</v>
      </c>
      <c r="C510" s="40" t="s">
        <v>636</v>
      </c>
      <c r="D510" s="18" t="s">
        <v>470</v>
      </c>
      <c r="E510" s="19" t="s">
        <v>603</v>
      </c>
      <c r="F510" s="20">
        <v>20094.2</v>
      </c>
      <c r="G510" s="20">
        <v>1883.8312500000002</v>
      </c>
      <c r="H510" s="21">
        <f t="shared" si="21"/>
        <v>0.125</v>
      </c>
      <c r="I510" s="22">
        <f t="shared" si="22"/>
        <v>2511.7750000000001</v>
      </c>
      <c r="J510" s="22">
        <f t="shared" si="23"/>
        <v>15698.593750000002</v>
      </c>
    </row>
    <row r="511" spans="1:10" ht="28.5">
      <c r="A511" s="16">
        <v>510</v>
      </c>
      <c r="B511" s="17">
        <v>38777</v>
      </c>
      <c r="C511" s="40" t="s">
        <v>636</v>
      </c>
      <c r="D511" s="18" t="s">
        <v>464</v>
      </c>
      <c r="E511" s="19" t="s">
        <v>603</v>
      </c>
      <c r="F511" s="20">
        <v>257485.11</v>
      </c>
      <c r="G511" s="20">
        <v>24139.229062499999</v>
      </c>
      <c r="H511" s="21">
        <f t="shared" si="21"/>
        <v>0.125</v>
      </c>
      <c r="I511" s="22">
        <f t="shared" si="22"/>
        <v>32185.638749999998</v>
      </c>
      <c r="J511" s="22">
        <f t="shared" si="23"/>
        <v>201160.2421875</v>
      </c>
    </row>
    <row r="512" spans="1:10">
      <c r="A512" s="16">
        <v>511</v>
      </c>
      <c r="B512" s="17">
        <v>38808</v>
      </c>
      <c r="C512" s="40" t="s">
        <v>628</v>
      </c>
      <c r="D512" s="18" t="s">
        <v>486</v>
      </c>
      <c r="E512" s="19" t="s">
        <v>604</v>
      </c>
      <c r="F512" s="20">
        <v>3916.15</v>
      </c>
      <c r="G512" s="20">
        <v>783.23</v>
      </c>
      <c r="H512" s="21">
        <f t="shared" si="21"/>
        <v>0.3</v>
      </c>
      <c r="I512" s="22">
        <f t="shared" si="22"/>
        <v>1174.845</v>
      </c>
      <c r="J512" s="22">
        <f t="shared" si="23"/>
        <v>1958.075</v>
      </c>
    </row>
    <row r="513" spans="1:10" ht="28.5">
      <c r="A513" s="16">
        <v>512</v>
      </c>
      <c r="B513" s="17">
        <v>38808</v>
      </c>
      <c r="C513" s="40" t="s">
        <v>636</v>
      </c>
      <c r="D513" s="18" t="s">
        <v>479</v>
      </c>
      <c r="E513" s="19" t="s">
        <v>603</v>
      </c>
      <c r="F513" s="20">
        <v>1041.45</v>
      </c>
      <c r="G513" s="20">
        <v>86.787499999999994</v>
      </c>
      <c r="H513" s="21">
        <f t="shared" si="21"/>
        <v>0.125</v>
      </c>
      <c r="I513" s="22">
        <f t="shared" si="22"/>
        <v>130.18125000000001</v>
      </c>
      <c r="J513" s="22">
        <f t="shared" si="23"/>
        <v>824.48125000000005</v>
      </c>
    </row>
    <row r="514" spans="1:10" ht="28.5">
      <c r="A514" s="16">
        <v>513</v>
      </c>
      <c r="B514" s="17">
        <v>38808</v>
      </c>
      <c r="C514" s="40" t="s">
        <v>636</v>
      </c>
      <c r="D514" s="18" t="s">
        <v>482</v>
      </c>
      <c r="E514" s="19" t="s">
        <v>603</v>
      </c>
      <c r="F514" s="20">
        <v>1800.44</v>
      </c>
      <c r="G514" s="20">
        <v>150.03666666666666</v>
      </c>
      <c r="H514" s="21">
        <f t="shared" ref="H514:H577" si="24">VLOOKUP(E514,stope,2,FALSE)</f>
        <v>0.125</v>
      </c>
      <c r="I514" s="22">
        <f t="shared" si="22"/>
        <v>225.05500000000001</v>
      </c>
      <c r="J514" s="22">
        <f t="shared" si="23"/>
        <v>1425.3483333333334</v>
      </c>
    </row>
    <row r="515" spans="1:10" ht="28.5">
      <c r="A515" s="16">
        <v>514</v>
      </c>
      <c r="B515" s="17">
        <v>38808</v>
      </c>
      <c r="C515" s="40" t="s">
        <v>636</v>
      </c>
      <c r="D515" s="18" t="s">
        <v>485</v>
      </c>
      <c r="E515" s="19" t="s">
        <v>603</v>
      </c>
      <c r="F515" s="20">
        <v>3074.34</v>
      </c>
      <c r="G515" s="20">
        <v>256.19499999999999</v>
      </c>
      <c r="H515" s="21">
        <f t="shared" si="24"/>
        <v>0.125</v>
      </c>
      <c r="I515" s="22">
        <f t="shared" ref="I515:I578" si="25">IF(F515*H515&gt;F515-G515,F515-G515,F515*H515)</f>
        <v>384.29250000000002</v>
      </c>
      <c r="J515" s="22">
        <f t="shared" ref="J515:J578" si="26">+F515-G515-I515</f>
        <v>2433.8525</v>
      </c>
    </row>
    <row r="516" spans="1:10" ht="28.5">
      <c r="A516" s="16">
        <v>515</v>
      </c>
      <c r="B516" s="17">
        <v>38808</v>
      </c>
      <c r="C516" s="40" t="s">
        <v>636</v>
      </c>
      <c r="D516" s="18" t="s">
        <v>483</v>
      </c>
      <c r="E516" s="19" t="s">
        <v>603</v>
      </c>
      <c r="F516" s="20">
        <v>3532.56</v>
      </c>
      <c r="G516" s="20">
        <v>294.38</v>
      </c>
      <c r="H516" s="21">
        <f t="shared" si="24"/>
        <v>0.125</v>
      </c>
      <c r="I516" s="22">
        <f t="shared" si="25"/>
        <v>441.57</v>
      </c>
      <c r="J516" s="22">
        <f t="shared" si="26"/>
        <v>2796.6099999999997</v>
      </c>
    </row>
    <row r="517" spans="1:10" ht="28.5">
      <c r="A517" s="16">
        <v>516</v>
      </c>
      <c r="B517" s="17">
        <v>38808</v>
      </c>
      <c r="C517" s="40" t="s">
        <v>636</v>
      </c>
      <c r="D517" s="18" t="s">
        <v>473</v>
      </c>
      <c r="E517" s="19" t="s">
        <v>603</v>
      </c>
      <c r="F517" s="20">
        <v>4035.39</v>
      </c>
      <c r="G517" s="20">
        <v>336.28250000000003</v>
      </c>
      <c r="H517" s="21">
        <f t="shared" si="24"/>
        <v>0.125</v>
      </c>
      <c r="I517" s="22">
        <f t="shared" si="25"/>
        <v>504.42374999999998</v>
      </c>
      <c r="J517" s="22">
        <f t="shared" si="26"/>
        <v>3194.6837500000001</v>
      </c>
    </row>
    <row r="518" spans="1:10" ht="28.5">
      <c r="A518" s="16">
        <v>517</v>
      </c>
      <c r="B518" s="17">
        <v>38808</v>
      </c>
      <c r="C518" s="40" t="s">
        <v>636</v>
      </c>
      <c r="D518" s="18" t="s">
        <v>481</v>
      </c>
      <c r="E518" s="19" t="s">
        <v>603</v>
      </c>
      <c r="F518" s="20">
        <v>4379.16</v>
      </c>
      <c r="G518" s="20">
        <v>364.93</v>
      </c>
      <c r="H518" s="21">
        <f t="shared" si="24"/>
        <v>0.125</v>
      </c>
      <c r="I518" s="22">
        <f t="shared" si="25"/>
        <v>547.39499999999998</v>
      </c>
      <c r="J518" s="22">
        <f t="shared" si="26"/>
        <v>3466.835</v>
      </c>
    </row>
    <row r="519" spans="1:10" ht="28.5">
      <c r="A519" s="16">
        <v>518</v>
      </c>
      <c r="B519" s="17">
        <v>38808</v>
      </c>
      <c r="C519" s="40" t="s">
        <v>636</v>
      </c>
      <c r="D519" s="18" t="s">
        <v>475</v>
      </c>
      <c r="E519" s="19" t="s">
        <v>603</v>
      </c>
      <c r="F519" s="20">
        <v>4690.45</v>
      </c>
      <c r="G519" s="20">
        <v>390.87083333333339</v>
      </c>
      <c r="H519" s="21">
        <f t="shared" si="24"/>
        <v>0.125</v>
      </c>
      <c r="I519" s="22">
        <f t="shared" si="25"/>
        <v>586.30624999999998</v>
      </c>
      <c r="J519" s="22">
        <f t="shared" si="26"/>
        <v>3713.2729166666663</v>
      </c>
    </row>
    <row r="520" spans="1:10" ht="28.5">
      <c r="A520" s="16">
        <v>519</v>
      </c>
      <c r="B520" s="17">
        <v>38808</v>
      </c>
      <c r="C520" s="40" t="s">
        <v>636</v>
      </c>
      <c r="D520" s="18" t="s">
        <v>478</v>
      </c>
      <c r="E520" s="19" t="s">
        <v>603</v>
      </c>
      <c r="F520" s="20">
        <v>5200.0600000000004</v>
      </c>
      <c r="G520" s="20">
        <v>433.33833333333337</v>
      </c>
      <c r="H520" s="21">
        <f t="shared" si="24"/>
        <v>0.125</v>
      </c>
      <c r="I520" s="22">
        <f t="shared" si="25"/>
        <v>650.00750000000005</v>
      </c>
      <c r="J520" s="22">
        <f t="shared" si="26"/>
        <v>4116.7141666666676</v>
      </c>
    </row>
    <row r="521" spans="1:10" ht="28.5">
      <c r="A521" s="16">
        <v>520</v>
      </c>
      <c r="B521" s="17">
        <v>38808</v>
      </c>
      <c r="C521" s="40" t="s">
        <v>636</v>
      </c>
      <c r="D521" s="18" t="s">
        <v>476</v>
      </c>
      <c r="E521" s="19" t="s">
        <v>603</v>
      </c>
      <c r="F521" s="20">
        <v>11797.85</v>
      </c>
      <c r="G521" s="20">
        <v>983.1541666666667</v>
      </c>
      <c r="H521" s="21">
        <f t="shared" si="24"/>
        <v>0.125</v>
      </c>
      <c r="I521" s="22">
        <f t="shared" si="25"/>
        <v>1474.73125</v>
      </c>
      <c r="J521" s="22">
        <f t="shared" si="26"/>
        <v>9339.9645833333325</v>
      </c>
    </row>
    <row r="522" spans="1:10" ht="28.5">
      <c r="A522" s="16">
        <v>521</v>
      </c>
      <c r="B522" s="17">
        <v>38808</v>
      </c>
      <c r="C522" s="40" t="s">
        <v>636</v>
      </c>
      <c r="D522" s="18" t="s">
        <v>484</v>
      </c>
      <c r="E522" s="19" t="s">
        <v>603</v>
      </c>
      <c r="F522" s="20">
        <v>13744.29</v>
      </c>
      <c r="G522" s="20">
        <v>1145.3575000000001</v>
      </c>
      <c r="H522" s="21">
        <f t="shared" si="24"/>
        <v>0.125</v>
      </c>
      <c r="I522" s="22">
        <f t="shared" si="25"/>
        <v>1718.0362500000001</v>
      </c>
      <c r="J522" s="22">
        <f t="shared" si="26"/>
        <v>10880.896250000002</v>
      </c>
    </row>
    <row r="523" spans="1:10" ht="28.5">
      <c r="A523" s="16">
        <v>522</v>
      </c>
      <c r="B523" s="17">
        <v>38808</v>
      </c>
      <c r="C523" s="40" t="s">
        <v>636</v>
      </c>
      <c r="D523" s="18" t="s">
        <v>477</v>
      </c>
      <c r="E523" s="19" t="s">
        <v>603</v>
      </c>
      <c r="F523" s="20">
        <v>19041.59</v>
      </c>
      <c r="G523" s="20">
        <v>1586.7991666666667</v>
      </c>
      <c r="H523" s="21">
        <f t="shared" si="24"/>
        <v>0.125</v>
      </c>
      <c r="I523" s="22">
        <f t="shared" si="25"/>
        <v>2380.19875</v>
      </c>
      <c r="J523" s="22">
        <f t="shared" si="26"/>
        <v>15074.592083333333</v>
      </c>
    </row>
    <row r="524" spans="1:10" ht="28.5">
      <c r="A524" s="16">
        <v>523</v>
      </c>
      <c r="B524" s="17">
        <v>38808</v>
      </c>
      <c r="C524" s="40" t="s">
        <v>636</v>
      </c>
      <c r="D524" s="18" t="s">
        <v>480</v>
      </c>
      <c r="E524" s="19" t="s">
        <v>603</v>
      </c>
      <c r="F524" s="20">
        <v>19237.650000000001</v>
      </c>
      <c r="G524" s="20">
        <v>1603.1374999999998</v>
      </c>
      <c r="H524" s="21">
        <f t="shared" si="24"/>
        <v>0.125</v>
      </c>
      <c r="I524" s="22">
        <f t="shared" si="25"/>
        <v>2404.7062500000002</v>
      </c>
      <c r="J524" s="22">
        <f t="shared" si="26"/>
        <v>15229.806250000001</v>
      </c>
    </row>
    <row r="525" spans="1:10" ht="28.5">
      <c r="A525" s="16">
        <v>524</v>
      </c>
      <c r="B525" s="17">
        <v>38808</v>
      </c>
      <c r="C525" s="40" t="s">
        <v>636</v>
      </c>
      <c r="D525" s="18" t="s">
        <v>474</v>
      </c>
      <c r="E525" s="19" t="s">
        <v>603</v>
      </c>
      <c r="F525" s="20">
        <v>71264.28</v>
      </c>
      <c r="G525" s="20">
        <v>5938.69</v>
      </c>
      <c r="H525" s="21">
        <f t="shared" si="24"/>
        <v>0.125</v>
      </c>
      <c r="I525" s="22">
        <f t="shared" si="25"/>
        <v>8908.0349999999999</v>
      </c>
      <c r="J525" s="22">
        <f t="shared" si="26"/>
        <v>56417.554999999993</v>
      </c>
    </row>
    <row r="526" spans="1:10">
      <c r="A526" s="16">
        <v>525</v>
      </c>
      <c r="B526" s="17">
        <v>38838</v>
      </c>
      <c r="C526" s="40" t="s">
        <v>628</v>
      </c>
      <c r="D526" s="18" t="s">
        <v>490</v>
      </c>
      <c r="E526" s="19" t="s">
        <v>604</v>
      </c>
      <c r="F526" s="20">
        <v>50.67</v>
      </c>
      <c r="G526" s="20">
        <v>8.8672500000000003</v>
      </c>
      <c r="H526" s="21">
        <f t="shared" si="24"/>
        <v>0.3</v>
      </c>
      <c r="I526" s="22">
        <f t="shared" si="25"/>
        <v>15.201000000000001</v>
      </c>
      <c r="J526" s="22">
        <f t="shared" si="26"/>
        <v>26.601750000000003</v>
      </c>
    </row>
    <row r="527" spans="1:10">
      <c r="A527" s="16">
        <v>526</v>
      </c>
      <c r="B527" s="17">
        <v>38838</v>
      </c>
      <c r="C527" s="40" t="s">
        <v>628</v>
      </c>
      <c r="D527" s="18" t="s">
        <v>488</v>
      </c>
      <c r="E527" s="19" t="s">
        <v>604</v>
      </c>
      <c r="F527" s="20">
        <v>278.85000000000002</v>
      </c>
      <c r="G527" s="20">
        <v>48.798749999999998</v>
      </c>
      <c r="H527" s="21">
        <f t="shared" si="24"/>
        <v>0.3</v>
      </c>
      <c r="I527" s="22">
        <f t="shared" si="25"/>
        <v>83.655000000000001</v>
      </c>
      <c r="J527" s="22">
        <f t="shared" si="26"/>
        <v>146.39625000000004</v>
      </c>
    </row>
    <row r="528" spans="1:10">
      <c r="A528" s="16">
        <v>527</v>
      </c>
      <c r="B528" s="17">
        <v>38838</v>
      </c>
      <c r="C528" s="40" t="s">
        <v>628</v>
      </c>
      <c r="D528" s="18" t="s">
        <v>491</v>
      </c>
      <c r="E528" s="19" t="s">
        <v>604</v>
      </c>
      <c r="F528" s="20">
        <v>388.99</v>
      </c>
      <c r="G528" s="20">
        <v>68.073250000000002</v>
      </c>
      <c r="H528" s="21">
        <f t="shared" si="24"/>
        <v>0.3</v>
      </c>
      <c r="I528" s="22">
        <f t="shared" si="25"/>
        <v>116.697</v>
      </c>
      <c r="J528" s="22">
        <f t="shared" si="26"/>
        <v>204.21974999999998</v>
      </c>
    </row>
    <row r="529" spans="1:10">
      <c r="A529" s="16">
        <v>528</v>
      </c>
      <c r="B529" s="17">
        <v>38838</v>
      </c>
      <c r="C529" s="40" t="s">
        <v>628</v>
      </c>
      <c r="D529" s="18" t="s">
        <v>489</v>
      </c>
      <c r="E529" s="19" t="s">
        <v>604</v>
      </c>
      <c r="F529" s="20">
        <v>3238.55</v>
      </c>
      <c r="G529" s="20">
        <v>566.74625000000003</v>
      </c>
      <c r="H529" s="21">
        <f t="shared" si="24"/>
        <v>0.3</v>
      </c>
      <c r="I529" s="22">
        <f t="shared" si="25"/>
        <v>971.56500000000005</v>
      </c>
      <c r="J529" s="22">
        <f t="shared" si="26"/>
        <v>1700.23875</v>
      </c>
    </row>
    <row r="530" spans="1:10" ht="28.5">
      <c r="A530" s="16">
        <v>529</v>
      </c>
      <c r="B530" s="17">
        <v>38838</v>
      </c>
      <c r="C530" s="40" t="s">
        <v>637</v>
      </c>
      <c r="D530" s="18" t="s">
        <v>487</v>
      </c>
      <c r="E530" s="19" t="s">
        <v>607</v>
      </c>
      <c r="F530" s="20">
        <v>35159.4</v>
      </c>
      <c r="G530" s="20">
        <v>6152.8949999999995</v>
      </c>
      <c r="H530" s="21">
        <f t="shared" si="24"/>
        <v>0.3</v>
      </c>
      <c r="I530" s="22">
        <f t="shared" si="25"/>
        <v>10547.82</v>
      </c>
      <c r="J530" s="22">
        <f t="shared" si="26"/>
        <v>18458.685000000001</v>
      </c>
    </row>
    <row r="531" spans="1:10">
      <c r="A531" s="16">
        <v>530</v>
      </c>
      <c r="B531" s="17">
        <v>38838</v>
      </c>
      <c r="C531" s="40" t="s">
        <v>636</v>
      </c>
      <c r="D531" s="18" t="s">
        <v>499</v>
      </c>
      <c r="E531" s="19" t="s">
        <v>604</v>
      </c>
      <c r="F531" s="20">
        <v>73.03</v>
      </c>
      <c r="G531" s="20">
        <v>12.780250000000001</v>
      </c>
      <c r="H531" s="21">
        <f t="shared" si="24"/>
        <v>0.3</v>
      </c>
      <c r="I531" s="22">
        <f t="shared" si="25"/>
        <v>21.908999999999999</v>
      </c>
      <c r="J531" s="22">
        <f t="shared" si="26"/>
        <v>38.34075</v>
      </c>
    </row>
    <row r="532" spans="1:10" ht="42.75">
      <c r="A532" s="16">
        <v>531</v>
      </c>
      <c r="B532" s="17">
        <v>38838</v>
      </c>
      <c r="C532" s="40" t="s">
        <v>636</v>
      </c>
      <c r="D532" s="18" t="s">
        <v>504</v>
      </c>
      <c r="E532" s="19" t="s">
        <v>605</v>
      </c>
      <c r="F532" s="20">
        <v>187.43</v>
      </c>
      <c r="G532" s="20">
        <v>21.866833333333336</v>
      </c>
      <c r="H532" s="21">
        <f t="shared" si="24"/>
        <v>0.2</v>
      </c>
      <c r="I532" s="22">
        <f t="shared" si="25"/>
        <v>37.486000000000004</v>
      </c>
      <c r="J532" s="22">
        <f t="shared" si="26"/>
        <v>128.07716666666664</v>
      </c>
    </row>
    <row r="533" spans="1:10" ht="42.75">
      <c r="A533" s="16">
        <v>532</v>
      </c>
      <c r="B533" s="17">
        <v>38838</v>
      </c>
      <c r="C533" s="40" t="s">
        <v>636</v>
      </c>
      <c r="D533" s="18" t="s">
        <v>502</v>
      </c>
      <c r="E533" s="19" t="s">
        <v>605</v>
      </c>
      <c r="F533" s="20">
        <v>1037.42</v>
      </c>
      <c r="G533" s="20">
        <v>121.03233333333337</v>
      </c>
      <c r="H533" s="21">
        <f t="shared" si="24"/>
        <v>0.2</v>
      </c>
      <c r="I533" s="22">
        <f t="shared" si="25"/>
        <v>207.48400000000004</v>
      </c>
      <c r="J533" s="22">
        <f t="shared" si="26"/>
        <v>708.90366666666671</v>
      </c>
    </row>
    <row r="534" spans="1:10">
      <c r="A534" s="16">
        <v>533</v>
      </c>
      <c r="B534" s="17">
        <v>38838</v>
      </c>
      <c r="C534" s="40" t="s">
        <v>636</v>
      </c>
      <c r="D534" s="18" t="s">
        <v>500</v>
      </c>
      <c r="E534" s="19" t="s">
        <v>608</v>
      </c>
      <c r="F534" s="20">
        <v>1473.08</v>
      </c>
      <c r="G534" s="20">
        <v>85.929666666666662</v>
      </c>
      <c r="H534" s="21">
        <f t="shared" si="24"/>
        <v>0.1</v>
      </c>
      <c r="I534" s="22">
        <f t="shared" si="25"/>
        <v>147.30799999999999</v>
      </c>
      <c r="J534" s="22">
        <f t="shared" si="26"/>
        <v>1239.8423333333333</v>
      </c>
    </row>
    <row r="535" spans="1:10" ht="28.5">
      <c r="A535" s="16">
        <v>534</v>
      </c>
      <c r="B535" s="17">
        <v>38838</v>
      </c>
      <c r="C535" s="40" t="s">
        <v>636</v>
      </c>
      <c r="D535" s="18" t="s">
        <v>494</v>
      </c>
      <c r="E535" s="19" t="s">
        <v>603</v>
      </c>
      <c r="F535" s="20">
        <v>2837.33</v>
      </c>
      <c r="G535" s="20">
        <v>206.8886458333333</v>
      </c>
      <c r="H535" s="21">
        <f t="shared" si="24"/>
        <v>0.125</v>
      </c>
      <c r="I535" s="22">
        <f t="shared" si="25"/>
        <v>354.66624999999999</v>
      </c>
      <c r="J535" s="22">
        <f t="shared" si="26"/>
        <v>2275.775104166667</v>
      </c>
    </row>
    <row r="536" spans="1:10" ht="42.75">
      <c r="A536" s="16">
        <v>535</v>
      </c>
      <c r="B536" s="17">
        <v>38838</v>
      </c>
      <c r="C536" s="40" t="s">
        <v>636</v>
      </c>
      <c r="D536" s="18" t="s">
        <v>503</v>
      </c>
      <c r="E536" s="19" t="s">
        <v>605</v>
      </c>
      <c r="F536" s="20">
        <v>4146.1499999999996</v>
      </c>
      <c r="G536" s="20">
        <v>483.71749999999997</v>
      </c>
      <c r="H536" s="21">
        <f t="shared" si="24"/>
        <v>0.2</v>
      </c>
      <c r="I536" s="22">
        <f t="shared" si="25"/>
        <v>829.23</v>
      </c>
      <c r="J536" s="22">
        <f t="shared" si="26"/>
        <v>2833.2024999999999</v>
      </c>
    </row>
    <row r="537" spans="1:10" ht="28.5">
      <c r="A537" s="16">
        <v>536</v>
      </c>
      <c r="B537" s="17">
        <v>38838</v>
      </c>
      <c r="C537" s="40" t="s">
        <v>636</v>
      </c>
      <c r="D537" s="18" t="s">
        <v>496</v>
      </c>
      <c r="E537" s="19" t="s">
        <v>603</v>
      </c>
      <c r="F537" s="20">
        <v>4569.4799999999996</v>
      </c>
      <c r="G537" s="20">
        <v>333.19125000000003</v>
      </c>
      <c r="H537" s="21">
        <f t="shared" si="24"/>
        <v>0.125</v>
      </c>
      <c r="I537" s="22">
        <f t="shared" si="25"/>
        <v>571.18499999999995</v>
      </c>
      <c r="J537" s="22">
        <f t="shared" si="26"/>
        <v>3665.1037499999998</v>
      </c>
    </row>
    <row r="538" spans="1:10">
      <c r="A538" s="16">
        <v>537</v>
      </c>
      <c r="B538" s="17">
        <v>38838</v>
      </c>
      <c r="C538" s="40" t="s">
        <v>636</v>
      </c>
      <c r="D538" s="18" t="s">
        <v>497</v>
      </c>
      <c r="E538" s="19" t="s">
        <v>604</v>
      </c>
      <c r="F538" s="20">
        <v>6090</v>
      </c>
      <c r="G538" s="20">
        <v>1065.75</v>
      </c>
      <c r="H538" s="21">
        <f t="shared" si="24"/>
        <v>0.3</v>
      </c>
      <c r="I538" s="22">
        <f t="shared" si="25"/>
        <v>1827</v>
      </c>
      <c r="J538" s="22">
        <f t="shared" si="26"/>
        <v>3197.25</v>
      </c>
    </row>
    <row r="539" spans="1:10" ht="28.5">
      <c r="A539" s="16">
        <v>538</v>
      </c>
      <c r="B539" s="17">
        <v>38838</v>
      </c>
      <c r="C539" s="40" t="s">
        <v>636</v>
      </c>
      <c r="D539" s="18" t="s">
        <v>495</v>
      </c>
      <c r="E539" s="19" t="s">
        <v>603</v>
      </c>
      <c r="F539" s="20">
        <v>6879.63</v>
      </c>
      <c r="G539" s="20">
        <v>501.63968750000004</v>
      </c>
      <c r="H539" s="21">
        <f t="shared" si="24"/>
        <v>0.125</v>
      </c>
      <c r="I539" s="22">
        <f t="shared" si="25"/>
        <v>859.95375000000001</v>
      </c>
      <c r="J539" s="22">
        <f t="shared" si="26"/>
        <v>5518.0365625000004</v>
      </c>
    </row>
    <row r="540" spans="1:10" ht="28.5">
      <c r="A540" s="16">
        <v>539</v>
      </c>
      <c r="B540" s="17">
        <v>38838</v>
      </c>
      <c r="C540" s="40" t="s">
        <v>636</v>
      </c>
      <c r="D540" s="18" t="s">
        <v>493</v>
      </c>
      <c r="E540" s="19" t="s">
        <v>603</v>
      </c>
      <c r="F540" s="20">
        <v>14514.64</v>
      </c>
      <c r="G540" s="20">
        <v>1058.3591666666666</v>
      </c>
      <c r="H540" s="21">
        <f t="shared" si="24"/>
        <v>0.125</v>
      </c>
      <c r="I540" s="22">
        <f t="shared" si="25"/>
        <v>1814.33</v>
      </c>
      <c r="J540" s="22">
        <f t="shared" si="26"/>
        <v>11641.950833333332</v>
      </c>
    </row>
    <row r="541" spans="1:10" ht="28.5">
      <c r="A541" s="16">
        <v>540</v>
      </c>
      <c r="B541" s="17">
        <v>38838</v>
      </c>
      <c r="C541" s="40" t="s">
        <v>636</v>
      </c>
      <c r="D541" s="18" t="s">
        <v>492</v>
      </c>
      <c r="E541" s="19" t="s">
        <v>603</v>
      </c>
      <c r="F541" s="20">
        <v>17529.71</v>
      </c>
      <c r="G541" s="20">
        <v>1278.2080208333334</v>
      </c>
      <c r="H541" s="21">
        <f t="shared" si="24"/>
        <v>0.125</v>
      </c>
      <c r="I541" s="22">
        <f t="shared" si="25"/>
        <v>2191.2137499999999</v>
      </c>
      <c r="J541" s="22">
        <f t="shared" si="26"/>
        <v>14060.288229166665</v>
      </c>
    </row>
    <row r="542" spans="1:10">
      <c r="A542" s="16">
        <v>541</v>
      </c>
      <c r="B542" s="17">
        <v>38838</v>
      </c>
      <c r="C542" s="40" t="s">
        <v>636</v>
      </c>
      <c r="D542" s="18" t="s">
        <v>498</v>
      </c>
      <c r="E542" s="19" t="s">
        <v>604</v>
      </c>
      <c r="F542" s="20">
        <v>22054.62</v>
      </c>
      <c r="G542" s="20">
        <v>3859.5584999999996</v>
      </c>
      <c r="H542" s="21">
        <f t="shared" si="24"/>
        <v>0.3</v>
      </c>
      <c r="I542" s="22">
        <f t="shared" si="25"/>
        <v>6616.3859999999995</v>
      </c>
      <c r="J542" s="22">
        <f t="shared" si="26"/>
        <v>11578.675500000001</v>
      </c>
    </row>
    <row r="543" spans="1:10">
      <c r="A543" s="16">
        <v>542</v>
      </c>
      <c r="B543" s="17">
        <v>38838</v>
      </c>
      <c r="C543" s="40" t="s">
        <v>636</v>
      </c>
      <c r="D543" s="18" t="s">
        <v>501</v>
      </c>
      <c r="E543" s="19" t="s">
        <v>608</v>
      </c>
      <c r="F543" s="20">
        <v>30811.41</v>
      </c>
      <c r="G543" s="20">
        <v>1797.3322500000002</v>
      </c>
      <c r="H543" s="21">
        <f t="shared" si="24"/>
        <v>0.1</v>
      </c>
      <c r="I543" s="22">
        <f t="shared" si="25"/>
        <v>3081.1410000000001</v>
      </c>
      <c r="J543" s="22">
        <f t="shared" si="26"/>
        <v>25932.936750000001</v>
      </c>
    </row>
    <row r="544" spans="1:10">
      <c r="A544" s="16">
        <v>543</v>
      </c>
      <c r="B544" s="17">
        <v>38869</v>
      </c>
      <c r="C544" s="40" t="s">
        <v>628</v>
      </c>
      <c r="D544" s="18" t="s">
        <v>506</v>
      </c>
      <c r="E544" s="19" t="s">
        <v>604</v>
      </c>
      <c r="F544" s="20">
        <v>562.91</v>
      </c>
      <c r="G544" s="20">
        <v>84.436499999999995</v>
      </c>
      <c r="H544" s="21">
        <f t="shared" si="24"/>
        <v>0.3</v>
      </c>
      <c r="I544" s="22">
        <f t="shared" si="25"/>
        <v>168.87299999999999</v>
      </c>
      <c r="J544" s="22">
        <f t="shared" si="26"/>
        <v>309.60049999999995</v>
      </c>
    </row>
    <row r="545" spans="1:10">
      <c r="A545" s="16">
        <v>544</v>
      </c>
      <c r="B545" s="17">
        <v>38869</v>
      </c>
      <c r="C545" s="40" t="s">
        <v>628</v>
      </c>
      <c r="D545" s="18" t="s">
        <v>505</v>
      </c>
      <c r="E545" s="19" t="s">
        <v>604</v>
      </c>
      <c r="F545" s="20">
        <v>2772.55</v>
      </c>
      <c r="G545" s="20">
        <v>415.88249999999999</v>
      </c>
      <c r="H545" s="21">
        <f t="shared" si="24"/>
        <v>0.3</v>
      </c>
      <c r="I545" s="22">
        <f t="shared" si="25"/>
        <v>831.76499999999999</v>
      </c>
      <c r="J545" s="22">
        <f t="shared" si="26"/>
        <v>1524.9025000000001</v>
      </c>
    </row>
    <row r="546" spans="1:10">
      <c r="A546" s="16">
        <v>545</v>
      </c>
      <c r="B546" s="17">
        <v>38869</v>
      </c>
      <c r="C546" s="40" t="s">
        <v>636</v>
      </c>
      <c r="D546" s="18" t="s">
        <v>517</v>
      </c>
      <c r="E546" s="19" t="s">
        <v>604</v>
      </c>
      <c r="F546" s="20">
        <v>329.24</v>
      </c>
      <c r="G546" s="20">
        <v>49.386000000000003</v>
      </c>
      <c r="H546" s="21">
        <f t="shared" si="24"/>
        <v>0.3</v>
      </c>
      <c r="I546" s="22">
        <f t="shared" si="25"/>
        <v>98.772000000000006</v>
      </c>
      <c r="J546" s="22">
        <f t="shared" si="26"/>
        <v>181.08199999999999</v>
      </c>
    </row>
    <row r="547" spans="1:10" ht="28.5">
      <c r="A547" s="16">
        <v>546</v>
      </c>
      <c r="B547" s="17">
        <v>38869</v>
      </c>
      <c r="C547" s="40" t="s">
        <v>636</v>
      </c>
      <c r="D547" s="18" t="s">
        <v>509</v>
      </c>
      <c r="E547" s="19" t="s">
        <v>603</v>
      </c>
      <c r="F547" s="20">
        <v>657.8</v>
      </c>
      <c r="G547" s="20">
        <v>41.112499999999997</v>
      </c>
      <c r="H547" s="21">
        <f t="shared" si="24"/>
        <v>0.125</v>
      </c>
      <c r="I547" s="22">
        <f t="shared" si="25"/>
        <v>82.224999999999994</v>
      </c>
      <c r="J547" s="22">
        <f t="shared" si="26"/>
        <v>534.46249999999998</v>
      </c>
    </row>
    <row r="548" spans="1:10" ht="28.5">
      <c r="A548" s="16">
        <v>547</v>
      </c>
      <c r="B548" s="17">
        <v>38869</v>
      </c>
      <c r="C548" s="40" t="s">
        <v>636</v>
      </c>
      <c r="D548" s="18" t="s">
        <v>510</v>
      </c>
      <c r="E548" s="19" t="s">
        <v>603</v>
      </c>
      <c r="F548" s="20">
        <v>1231.1199999999999</v>
      </c>
      <c r="G548" s="20">
        <v>76.944999999999993</v>
      </c>
      <c r="H548" s="21">
        <f t="shared" si="24"/>
        <v>0.125</v>
      </c>
      <c r="I548" s="22">
        <f t="shared" si="25"/>
        <v>153.88999999999999</v>
      </c>
      <c r="J548" s="22">
        <f t="shared" si="26"/>
        <v>1000.285</v>
      </c>
    </row>
    <row r="549" spans="1:10" ht="28.5">
      <c r="A549" s="16">
        <v>548</v>
      </c>
      <c r="B549" s="17">
        <v>38869</v>
      </c>
      <c r="C549" s="40" t="s">
        <v>636</v>
      </c>
      <c r="D549" s="18" t="s">
        <v>508</v>
      </c>
      <c r="E549" s="19" t="s">
        <v>603</v>
      </c>
      <c r="F549" s="20">
        <v>2780.12</v>
      </c>
      <c r="G549" s="20">
        <v>173.75749999999999</v>
      </c>
      <c r="H549" s="21">
        <f t="shared" si="24"/>
        <v>0.125</v>
      </c>
      <c r="I549" s="22">
        <f t="shared" si="25"/>
        <v>347.51499999999999</v>
      </c>
      <c r="J549" s="22">
        <f t="shared" si="26"/>
        <v>2258.8474999999999</v>
      </c>
    </row>
    <row r="550" spans="1:10">
      <c r="A550" s="16">
        <v>549</v>
      </c>
      <c r="B550" s="17">
        <v>38869</v>
      </c>
      <c r="C550" s="40" t="s">
        <v>636</v>
      </c>
      <c r="D550" s="18" t="s">
        <v>516</v>
      </c>
      <c r="E550" s="19" t="s">
        <v>604</v>
      </c>
      <c r="F550" s="20">
        <v>3780.74</v>
      </c>
      <c r="G550" s="20">
        <v>567.11099999999999</v>
      </c>
      <c r="H550" s="21">
        <f t="shared" si="24"/>
        <v>0.3</v>
      </c>
      <c r="I550" s="22">
        <f t="shared" si="25"/>
        <v>1134.222</v>
      </c>
      <c r="J550" s="22">
        <f t="shared" si="26"/>
        <v>2079.4070000000002</v>
      </c>
    </row>
    <row r="551" spans="1:10">
      <c r="A551" s="16">
        <v>550</v>
      </c>
      <c r="B551" s="17">
        <v>38869</v>
      </c>
      <c r="C551" s="40" t="s">
        <v>636</v>
      </c>
      <c r="D551" s="18" t="s">
        <v>519</v>
      </c>
      <c r="E551" s="19" t="s">
        <v>604</v>
      </c>
      <c r="F551" s="20">
        <v>3930</v>
      </c>
      <c r="G551" s="20">
        <v>589.5</v>
      </c>
      <c r="H551" s="21">
        <f t="shared" si="24"/>
        <v>0.3</v>
      </c>
      <c r="I551" s="22">
        <f t="shared" si="25"/>
        <v>1179</v>
      </c>
      <c r="J551" s="22">
        <f t="shared" si="26"/>
        <v>2161.5</v>
      </c>
    </row>
    <row r="552" spans="1:10" ht="28.5">
      <c r="A552" s="16">
        <v>551</v>
      </c>
      <c r="B552" s="17">
        <v>38869</v>
      </c>
      <c r="C552" s="40" t="s">
        <v>636</v>
      </c>
      <c r="D552" s="18" t="s">
        <v>511</v>
      </c>
      <c r="E552" s="19" t="s">
        <v>603</v>
      </c>
      <c r="F552" s="20">
        <v>5778.14</v>
      </c>
      <c r="G552" s="20">
        <v>361.13375000000002</v>
      </c>
      <c r="H552" s="21">
        <f t="shared" si="24"/>
        <v>0.125</v>
      </c>
      <c r="I552" s="22">
        <f t="shared" si="25"/>
        <v>722.26750000000004</v>
      </c>
      <c r="J552" s="22">
        <f t="shared" si="26"/>
        <v>4694.7387500000004</v>
      </c>
    </row>
    <row r="553" spans="1:10" ht="42.75">
      <c r="A553" s="16">
        <v>552</v>
      </c>
      <c r="B553" s="17">
        <v>38869</v>
      </c>
      <c r="C553" s="40" t="s">
        <v>636</v>
      </c>
      <c r="D553" s="18" t="s">
        <v>513</v>
      </c>
      <c r="E553" s="19" t="s">
        <v>605</v>
      </c>
      <c r="F553" s="20">
        <v>6366.41</v>
      </c>
      <c r="G553" s="20">
        <v>636.64100000000008</v>
      </c>
      <c r="H553" s="21">
        <f t="shared" si="24"/>
        <v>0.2</v>
      </c>
      <c r="I553" s="22">
        <f t="shared" si="25"/>
        <v>1273.2820000000002</v>
      </c>
      <c r="J553" s="22">
        <f t="shared" si="26"/>
        <v>4456.4870000000001</v>
      </c>
    </row>
    <row r="554" spans="1:10" ht="28.5">
      <c r="A554" s="16">
        <v>553</v>
      </c>
      <c r="B554" s="17">
        <v>38869</v>
      </c>
      <c r="C554" s="40" t="s">
        <v>636</v>
      </c>
      <c r="D554" s="18" t="s">
        <v>507</v>
      </c>
      <c r="E554" s="19" t="s">
        <v>603</v>
      </c>
      <c r="F554" s="20">
        <v>6838.92</v>
      </c>
      <c r="G554" s="20">
        <v>427.4325</v>
      </c>
      <c r="H554" s="21">
        <f t="shared" si="24"/>
        <v>0.125</v>
      </c>
      <c r="I554" s="22">
        <f t="shared" si="25"/>
        <v>854.86500000000001</v>
      </c>
      <c r="J554" s="22">
        <f t="shared" si="26"/>
        <v>5556.6225000000004</v>
      </c>
    </row>
    <row r="555" spans="1:10" ht="42.75">
      <c r="A555" s="16">
        <v>554</v>
      </c>
      <c r="B555" s="17">
        <v>38869</v>
      </c>
      <c r="C555" s="40" t="s">
        <v>636</v>
      </c>
      <c r="D555" s="18" t="s">
        <v>514</v>
      </c>
      <c r="E555" s="19" t="s">
        <v>605</v>
      </c>
      <c r="F555" s="20">
        <v>12586.57</v>
      </c>
      <c r="G555" s="20">
        <v>1258.6570000000002</v>
      </c>
      <c r="H555" s="21">
        <f t="shared" si="24"/>
        <v>0.2</v>
      </c>
      <c r="I555" s="22">
        <f t="shared" si="25"/>
        <v>2517.3140000000003</v>
      </c>
      <c r="J555" s="22">
        <f t="shared" si="26"/>
        <v>8810.5990000000002</v>
      </c>
    </row>
    <row r="556" spans="1:10">
      <c r="A556" s="16">
        <v>555</v>
      </c>
      <c r="B556" s="17">
        <v>38869</v>
      </c>
      <c r="C556" s="40" t="s">
        <v>636</v>
      </c>
      <c r="D556" s="18" t="s">
        <v>518</v>
      </c>
      <c r="E556" s="19" t="s">
        <v>609</v>
      </c>
      <c r="F556" s="20">
        <v>15149.36</v>
      </c>
      <c r="G556" s="20">
        <v>757.46800000000019</v>
      </c>
      <c r="H556" s="21">
        <f t="shared" si="24"/>
        <v>0.1</v>
      </c>
      <c r="I556" s="22">
        <f t="shared" si="25"/>
        <v>1514.9360000000001</v>
      </c>
      <c r="J556" s="22">
        <f t="shared" si="26"/>
        <v>12876.956</v>
      </c>
    </row>
    <row r="557" spans="1:10">
      <c r="A557" s="16">
        <v>556</v>
      </c>
      <c r="B557" s="17">
        <v>38869</v>
      </c>
      <c r="C557" s="40" t="s">
        <v>636</v>
      </c>
      <c r="D557" s="18" t="s">
        <v>515</v>
      </c>
      <c r="E557" s="19" t="s">
        <v>608</v>
      </c>
      <c r="F557" s="20">
        <v>59682.66</v>
      </c>
      <c r="G557" s="20">
        <v>2984.1330000000003</v>
      </c>
      <c r="H557" s="21">
        <f t="shared" si="24"/>
        <v>0.1</v>
      </c>
      <c r="I557" s="22">
        <f t="shared" si="25"/>
        <v>5968.2660000000005</v>
      </c>
      <c r="J557" s="22">
        <f t="shared" si="26"/>
        <v>50730.260999999999</v>
      </c>
    </row>
    <row r="558" spans="1:10" ht="28.5">
      <c r="A558" s="16">
        <v>557</v>
      </c>
      <c r="B558" s="17">
        <v>38869</v>
      </c>
      <c r="C558" s="40" t="s">
        <v>636</v>
      </c>
      <c r="D558" s="18" t="s">
        <v>512</v>
      </c>
      <c r="E558" s="19" t="s">
        <v>603</v>
      </c>
      <c r="F558" s="20">
        <v>84356.32</v>
      </c>
      <c r="G558" s="20">
        <v>5272.27</v>
      </c>
      <c r="H558" s="21">
        <f t="shared" si="24"/>
        <v>0.125</v>
      </c>
      <c r="I558" s="22">
        <f t="shared" si="25"/>
        <v>10544.54</v>
      </c>
      <c r="J558" s="22">
        <f t="shared" si="26"/>
        <v>68539.510000000009</v>
      </c>
    </row>
    <row r="559" spans="1:10">
      <c r="A559" s="16">
        <v>558</v>
      </c>
      <c r="B559" s="17">
        <v>38899</v>
      </c>
      <c r="C559" s="40" t="s">
        <v>636</v>
      </c>
      <c r="D559" s="18" t="s">
        <v>523</v>
      </c>
      <c r="E559" s="19" t="s">
        <v>604</v>
      </c>
      <c r="F559" s="20">
        <v>253.7</v>
      </c>
      <c r="G559" s="20">
        <v>31.712499999999999</v>
      </c>
      <c r="H559" s="21">
        <f t="shared" si="24"/>
        <v>0.3</v>
      </c>
      <c r="I559" s="22">
        <f t="shared" si="25"/>
        <v>76.11</v>
      </c>
      <c r="J559" s="22">
        <f t="shared" si="26"/>
        <v>145.8775</v>
      </c>
    </row>
    <row r="560" spans="1:10" ht="28.5">
      <c r="A560" s="16">
        <v>559</v>
      </c>
      <c r="B560" s="17">
        <v>38899</v>
      </c>
      <c r="C560" s="40" t="s">
        <v>636</v>
      </c>
      <c r="D560" s="18" t="s">
        <v>521</v>
      </c>
      <c r="E560" s="19" t="s">
        <v>608</v>
      </c>
      <c r="F560" s="20">
        <v>856.96</v>
      </c>
      <c r="G560" s="20">
        <v>35.706666666666671</v>
      </c>
      <c r="H560" s="21">
        <f t="shared" si="24"/>
        <v>0.1</v>
      </c>
      <c r="I560" s="22">
        <f t="shared" si="25"/>
        <v>85.696000000000012</v>
      </c>
      <c r="J560" s="22">
        <f t="shared" si="26"/>
        <v>735.5573333333333</v>
      </c>
    </row>
    <row r="561" spans="1:10">
      <c r="A561" s="16">
        <v>560</v>
      </c>
      <c r="B561" s="17">
        <v>38899</v>
      </c>
      <c r="C561" s="40" t="s">
        <v>636</v>
      </c>
      <c r="D561" s="18" t="s">
        <v>522</v>
      </c>
      <c r="E561" s="19" t="s">
        <v>604</v>
      </c>
      <c r="F561" s="20">
        <v>1006</v>
      </c>
      <c r="G561" s="20">
        <v>125.75</v>
      </c>
      <c r="H561" s="21">
        <f t="shared" si="24"/>
        <v>0.3</v>
      </c>
      <c r="I561" s="22">
        <f t="shared" si="25"/>
        <v>301.8</v>
      </c>
      <c r="J561" s="22">
        <f t="shared" si="26"/>
        <v>578.45000000000005</v>
      </c>
    </row>
    <row r="562" spans="1:10" ht="28.5">
      <c r="A562" s="16">
        <v>561</v>
      </c>
      <c r="B562" s="17">
        <v>38899</v>
      </c>
      <c r="C562" s="40" t="s">
        <v>636</v>
      </c>
      <c r="D562" s="18" t="s">
        <v>524</v>
      </c>
      <c r="E562" s="19" t="s">
        <v>604</v>
      </c>
      <c r="F562" s="20">
        <v>1427.03</v>
      </c>
      <c r="G562" s="20">
        <v>178.37875</v>
      </c>
      <c r="H562" s="21">
        <f t="shared" si="24"/>
        <v>0.3</v>
      </c>
      <c r="I562" s="22">
        <f t="shared" si="25"/>
        <v>428.10899999999998</v>
      </c>
      <c r="J562" s="22">
        <f t="shared" si="26"/>
        <v>820.54224999999997</v>
      </c>
    </row>
    <row r="563" spans="1:10" ht="28.5">
      <c r="A563" s="16">
        <v>562</v>
      </c>
      <c r="B563" s="17">
        <v>38899</v>
      </c>
      <c r="C563" s="40" t="s">
        <v>636</v>
      </c>
      <c r="D563" s="18" t="s">
        <v>520</v>
      </c>
      <c r="E563" s="19" t="s">
        <v>603</v>
      </c>
      <c r="F563" s="20">
        <v>10188.98</v>
      </c>
      <c r="G563" s="20">
        <v>530.67604166666661</v>
      </c>
      <c r="H563" s="21">
        <f t="shared" si="24"/>
        <v>0.125</v>
      </c>
      <c r="I563" s="22">
        <f t="shared" si="25"/>
        <v>1273.6224999999999</v>
      </c>
      <c r="J563" s="22">
        <f t="shared" si="26"/>
        <v>8384.6814583333344</v>
      </c>
    </row>
    <row r="564" spans="1:10">
      <c r="A564" s="16">
        <v>563</v>
      </c>
      <c r="B564" s="17">
        <v>38961</v>
      </c>
      <c r="C564" s="40" t="s">
        <v>632</v>
      </c>
      <c r="D564" s="18" t="s">
        <v>548</v>
      </c>
      <c r="E564" s="19" t="s">
        <v>604</v>
      </c>
      <c r="F564" s="20">
        <v>1500</v>
      </c>
      <c r="G564" s="20">
        <v>112.5</v>
      </c>
      <c r="H564" s="21">
        <f t="shared" si="24"/>
        <v>0.3</v>
      </c>
      <c r="I564" s="22">
        <f t="shared" si="25"/>
        <v>450</v>
      </c>
      <c r="J564" s="22">
        <f t="shared" si="26"/>
        <v>937.5</v>
      </c>
    </row>
    <row r="565" spans="1:10">
      <c r="A565" s="16">
        <v>564</v>
      </c>
      <c r="B565" s="17">
        <v>38961</v>
      </c>
      <c r="C565" s="40" t="s">
        <v>628</v>
      </c>
      <c r="D565" s="18" t="s">
        <v>551</v>
      </c>
      <c r="E565" s="19" t="s">
        <v>604</v>
      </c>
      <c r="F565" s="20">
        <v>1700</v>
      </c>
      <c r="G565" s="20">
        <v>127.5</v>
      </c>
      <c r="H565" s="21">
        <f t="shared" si="24"/>
        <v>0.3</v>
      </c>
      <c r="I565" s="22">
        <f t="shared" si="25"/>
        <v>510</v>
      </c>
      <c r="J565" s="22">
        <f t="shared" si="26"/>
        <v>1062.5</v>
      </c>
    </row>
    <row r="566" spans="1:10" ht="28.5">
      <c r="A566" s="16">
        <v>565</v>
      </c>
      <c r="B566" s="17">
        <v>38961</v>
      </c>
      <c r="C566" s="40" t="s">
        <v>633</v>
      </c>
      <c r="D566" s="18" t="s">
        <v>536</v>
      </c>
      <c r="E566" s="19" t="s">
        <v>603</v>
      </c>
      <c r="F566" s="20">
        <v>35000</v>
      </c>
      <c r="G566" s="20">
        <v>1093.75</v>
      </c>
      <c r="H566" s="21">
        <f t="shared" si="24"/>
        <v>0.125</v>
      </c>
      <c r="I566" s="22">
        <f t="shared" si="25"/>
        <v>4375</v>
      </c>
      <c r="J566" s="22">
        <f t="shared" si="26"/>
        <v>29531.25</v>
      </c>
    </row>
    <row r="567" spans="1:10" ht="28.5">
      <c r="A567" s="16">
        <v>566</v>
      </c>
      <c r="B567" s="17">
        <v>38961</v>
      </c>
      <c r="C567" s="40" t="s">
        <v>633</v>
      </c>
      <c r="D567" s="18" t="s">
        <v>533</v>
      </c>
      <c r="E567" s="19" t="s">
        <v>603</v>
      </c>
      <c r="F567" s="20">
        <v>240000</v>
      </c>
      <c r="G567" s="20">
        <v>7500</v>
      </c>
      <c r="H567" s="21">
        <f t="shared" si="24"/>
        <v>0.125</v>
      </c>
      <c r="I567" s="22">
        <f t="shared" si="25"/>
        <v>30000</v>
      </c>
      <c r="J567" s="22">
        <f t="shared" si="26"/>
        <v>202500</v>
      </c>
    </row>
    <row r="568" spans="1:10" ht="28.5">
      <c r="A568" s="16">
        <v>567</v>
      </c>
      <c r="B568" s="17">
        <v>38961</v>
      </c>
      <c r="C568" s="40" t="s">
        <v>633</v>
      </c>
      <c r="D568" s="18" t="s">
        <v>543</v>
      </c>
      <c r="E568" s="19" t="s">
        <v>603</v>
      </c>
      <c r="F568" s="20">
        <v>10000</v>
      </c>
      <c r="G568" s="20">
        <v>312.5</v>
      </c>
      <c r="H568" s="21">
        <f t="shared" si="24"/>
        <v>0.125</v>
      </c>
      <c r="I568" s="22">
        <f t="shared" si="25"/>
        <v>1250</v>
      </c>
      <c r="J568" s="22">
        <f t="shared" si="26"/>
        <v>8437.5</v>
      </c>
    </row>
    <row r="569" spans="1:10" ht="28.5">
      <c r="A569" s="16">
        <v>568</v>
      </c>
      <c r="B569" s="17">
        <v>38961</v>
      </c>
      <c r="C569" s="40" t="s">
        <v>633</v>
      </c>
      <c r="D569" s="18" t="s">
        <v>542</v>
      </c>
      <c r="E569" s="19" t="s">
        <v>603</v>
      </c>
      <c r="F569" s="20">
        <v>50000</v>
      </c>
      <c r="G569" s="20">
        <v>1562.5</v>
      </c>
      <c r="H569" s="21">
        <f t="shared" si="24"/>
        <v>0.125</v>
      </c>
      <c r="I569" s="22">
        <f t="shared" si="25"/>
        <v>6250</v>
      </c>
      <c r="J569" s="22">
        <f t="shared" si="26"/>
        <v>42187.5</v>
      </c>
    </row>
    <row r="570" spans="1:10" ht="28.5">
      <c r="A570" s="16">
        <v>569</v>
      </c>
      <c r="B570" s="17">
        <v>38961</v>
      </c>
      <c r="C570" s="40" t="s">
        <v>633</v>
      </c>
      <c r="D570" s="18" t="s">
        <v>547</v>
      </c>
      <c r="E570" s="19" t="s">
        <v>603</v>
      </c>
      <c r="F570" s="20">
        <v>50000</v>
      </c>
      <c r="G570" s="20">
        <v>1562.5</v>
      </c>
      <c r="H570" s="21">
        <f t="shared" si="24"/>
        <v>0.125</v>
      </c>
      <c r="I570" s="22">
        <f t="shared" si="25"/>
        <v>6250</v>
      </c>
      <c r="J570" s="22">
        <f t="shared" si="26"/>
        <v>42187.5</v>
      </c>
    </row>
    <row r="571" spans="1:10" ht="28.5">
      <c r="A571" s="16">
        <v>570</v>
      </c>
      <c r="B571" s="17">
        <v>38961</v>
      </c>
      <c r="C571" s="40" t="s">
        <v>590</v>
      </c>
      <c r="D571" s="18" t="s">
        <v>541</v>
      </c>
      <c r="E571" s="19" t="s">
        <v>603</v>
      </c>
      <c r="F571" s="20">
        <v>10000</v>
      </c>
      <c r="G571" s="20">
        <v>312.5</v>
      </c>
      <c r="H571" s="21">
        <f t="shared" si="24"/>
        <v>0.125</v>
      </c>
      <c r="I571" s="22">
        <f t="shared" si="25"/>
        <v>1250</v>
      </c>
      <c r="J571" s="22">
        <f t="shared" si="26"/>
        <v>8437.5</v>
      </c>
    </row>
    <row r="572" spans="1:10" ht="28.5">
      <c r="A572" s="16">
        <v>571</v>
      </c>
      <c r="B572" s="17">
        <v>38961</v>
      </c>
      <c r="C572" s="40" t="s">
        <v>590</v>
      </c>
      <c r="D572" s="18" t="s">
        <v>536</v>
      </c>
      <c r="E572" s="19" t="s">
        <v>603</v>
      </c>
      <c r="F572" s="20">
        <v>35000</v>
      </c>
      <c r="G572" s="20">
        <v>1093.75</v>
      </c>
      <c r="H572" s="21">
        <f t="shared" si="24"/>
        <v>0.125</v>
      </c>
      <c r="I572" s="22">
        <f t="shared" si="25"/>
        <v>4375</v>
      </c>
      <c r="J572" s="22">
        <f t="shared" si="26"/>
        <v>29531.25</v>
      </c>
    </row>
    <row r="573" spans="1:10" ht="28.5">
      <c r="A573" s="16">
        <v>572</v>
      </c>
      <c r="B573" s="17">
        <v>38991</v>
      </c>
      <c r="C573" s="40" t="s">
        <v>632</v>
      </c>
      <c r="D573" s="18" t="s">
        <v>550</v>
      </c>
      <c r="E573" s="19" t="s">
        <v>604</v>
      </c>
      <c r="F573" s="20">
        <v>5000</v>
      </c>
      <c r="G573" s="20">
        <v>250</v>
      </c>
      <c r="H573" s="21">
        <f t="shared" si="24"/>
        <v>0.3</v>
      </c>
      <c r="I573" s="22">
        <f t="shared" si="25"/>
        <v>1500</v>
      </c>
      <c r="J573" s="22">
        <f t="shared" si="26"/>
        <v>3250</v>
      </c>
    </row>
    <row r="574" spans="1:10" ht="28.5">
      <c r="A574" s="16">
        <v>573</v>
      </c>
      <c r="B574" s="17">
        <v>38991</v>
      </c>
      <c r="C574" s="40" t="s">
        <v>632</v>
      </c>
      <c r="D574" s="18" t="s">
        <v>549</v>
      </c>
      <c r="E574" s="19" t="s">
        <v>604</v>
      </c>
      <c r="F574" s="20">
        <v>8000</v>
      </c>
      <c r="G574" s="20">
        <v>400</v>
      </c>
      <c r="H574" s="21">
        <f t="shared" si="24"/>
        <v>0.3</v>
      </c>
      <c r="I574" s="22">
        <f t="shared" si="25"/>
        <v>2400</v>
      </c>
      <c r="J574" s="22">
        <f t="shared" si="26"/>
        <v>5200</v>
      </c>
    </row>
    <row r="575" spans="1:10" ht="28.5">
      <c r="A575" s="16">
        <v>574</v>
      </c>
      <c r="B575" s="17">
        <v>38991</v>
      </c>
      <c r="C575" s="40" t="s">
        <v>633</v>
      </c>
      <c r="D575" s="18" t="s">
        <v>544</v>
      </c>
      <c r="E575" s="19" t="s">
        <v>603</v>
      </c>
      <c r="F575" s="20">
        <v>25000</v>
      </c>
      <c r="G575" s="20">
        <v>520.83333333333337</v>
      </c>
      <c r="H575" s="21">
        <f t="shared" si="24"/>
        <v>0.125</v>
      </c>
      <c r="I575" s="22">
        <f t="shared" si="25"/>
        <v>3125</v>
      </c>
      <c r="J575" s="22">
        <f t="shared" si="26"/>
        <v>21354.166666666668</v>
      </c>
    </row>
    <row r="576" spans="1:10" ht="28.5">
      <c r="A576" s="16">
        <v>575</v>
      </c>
      <c r="B576" s="17">
        <v>38991</v>
      </c>
      <c r="C576" s="40" t="s">
        <v>633</v>
      </c>
      <c r="D576" s="18" t="s">
        <v>545</v>
      </c>
      <c r="E576" s="19" t="s">
        <v>603</v>
      </c>
      <c r="F576" s="20">
        <v>30000</v>
      </c>
      <c r="G576" s="20">
        <v>625</v>
      </c>
      <c r="H576" s="21">
        <f t="shared" si="24"/>
        <v>0.125</v>
      </c>
      <c r="I576" s="22">
        <f t="shared" si="25"/>
        <v>3750</v>
      </c>
      <c r="J576" s="22">
        <f t="shared" si="26"/>
        <v>25625</v>
      </c>
    </row>
    <row r="577" spans="1:10" ht="28.5">
      <c r="A577" s="16">
        <v>576</v>
      </c>
      <c r="B577" s="17">
        <v>38991</v>
      </c>
      <c r="C577" s="40" t="s">
        <v>590</v>
      </c>
      <c r="D577" s="18" t="s">
        <v>537</v>
      </c>
      <c r="E577" s="19" t="s">
        <v>603</v>
      </c>
      <c r="F577" s="20">
        <v>60000</v>
      </c>
      <c r="G577" s="20">
        <v>1250</v>
      </c>
      <c r="H577" s="21">
        <f t="shared" si="24"/>
        <v>0.125</v>
      </c>
      <c r="I577" s="22">
        <f t="shared" si="25"/>
        <v>7500</v>
      </c>
      <c r="J577" s="22">
        <f t="shared" si="26"/>
        <v>51250</v>
      </c>
    </row>
    <row r="578" spans="1:10" ht="42.75">
      <c r="A578" s="16">
        <v>577</v>
      </c>
      <c r="B578" s="17">
        <v>39022</v>
      </c>
      <c r="C578" s="40" t="s">
        <v>631</v>
      </c>
      <c r="D578" s="18" t="s">
        <v>530</v>
      </c>
      <c r="E578" s="19" t="s">
        <v>605</v>
      </c>
      <c r="F578" s="20">
        <v>45400</v>
      </c>
      <c r="G578" s="20">
        <v>756.66666666666663</v>
      </c>
      <c r="H578" s="21">
        <f t="shared" ref="H578:H641" si="27">VLOOKUP(E578,stope,2,FALSE)</f>
        <v>0.2</v>
      </c>
      <c r="I578" s="22">
        <f t="shared" si="25"/>
        <v>9080</v>
      </c>
      <c r="J578" s="22">
        <f t="shared" si="26"/>
        <v>35563.333333333336</v>
      </c>
    </row>
    <row r="579" spans="1:10" ht="42.75">
      <c r="A579" s="16">
        <v>578</v>
      </c>
      <c r="B579" s="17">
        <v>39022</v>
      </c>
      <c r="C579" s="40" t="s">
        <v>633</v>
      </c>
      <c r="D579" s="18" t="s">
        <v>532</v>
      </c>
      <c r="E579" s="19" t="s">
        <v>605</v>
      </c>
      <c r="F579" s="20">
        <v>6000</v>
      </c>
      <c r="G579" s="20">
        <v>100</v>
      </c>
      <c r="H579" s="21">
        <f t="shared" si="27"/>
        <v>0.2</v>
      </c>
      <c r="I579" s="22">
        <f t="shared" ref="I579:I642" si="28">IF(F579*H579&gt;F579-G579,F579-G579,F579*H579)</f>
        <v>1200</v>
      </c>
      <c r="J579" s="22">
        <f t="shared" ref="J579:J642" si="29">+F579-G579-I579</f>
        <v>4700</v>
      </c>
    </row>
    <row r="580" spans="1:10" ht="42.75">
      <c r="A580" s="16">
        <v>579</v>
      </c>
      <c r="B580" s="17">
        <v>39022</v>
      </c>
      <c r="C580" s="40" t="s">
        <v>633</v>
      </c>
      <c r="D580" s="18" t="s">
        <v>531</v>
      </c>
      <c r="E580" s="19" t="s">
        <v>605</v>
      </c>
      <c r="F580" s="20">
        <v>8000</v>
      </c>
      <c r="G580" s="20">
        <v>133.33333333333334</v>
      </c>
      <c r="H580" s="21">
        <f t="shared" si="27"/>
        <v>0.2</v>
      </c>
      <c r="I580" s="22">
        <f t="shared" si="28"/>
        <v>1600</v>
      </c>
      <c r="J580" s="22">
        <f t="shared" si="29"/>
        <v>6266.666666666667</v>
      </c>
    </row>
    <row r="581" spans="1:10" ht="28.5">
      <c r="A581" s="16">
        <v>580</v>
      </c>
      <c r="B581" s="17">
        <v>39022</v>
      </c>
      <c r="C581" s="40" t="s">
        <v>633</v>
      </c>
      <c r="D581" s="18" t="s">
        <v>546</v>
      </c>
      <c r="E581" s="19" t="s">
        <v>603</v>
      </c>
      <c r="F581" s="20">
        <v>6000</v>
      </c>
      <c r="G581" s="20">
        <v>62.5</v>
      </c>
      <c r="H581" s="21">
        <f t="shared" si="27"/>
        <v>0.125</v>
      </c>
      <c r="I581" s="22">
        <f t="shared" si="28"/>
        <v>750</v>
      </c>
      <c r="J581" s="22">
        <f t="shared" si="29"/>
        <v>5187.5</v>
      </c>
    </row>
    <row r="582" spans="1:10" ht="28.5">
      <c r="A582" s="16">
        <v>581</v>
      </c>
      <c r="B582" s="17">
        <v>39022</v>
      </c>
      <c r="C582" s="40" t="s">
        <v>590</v>
      </c>
      <c r="D582" s="18" t="s">
        <v>528</v>
      </c>
      <c r="E582" s="19" t="s">
        <v>603</v>
      </c>
      <c r="F582" s="20">
        <v>12000</v>
      </c>
      <c r="G582" s="20">
        <v>125</v>
      </c>
      <c r="H582" s="21">
        <f t="shared" si="27"/>
        <v>0.125</v>
      </c>
      <c r="I582" s="22">
        <f t="shared" si="28"/>
        <v>1500</v>
      </c>
      <c r="J582" s="22">
        <f t="shared" si="29"/>
        <v>10375</v>
      </c>
    </row>
    <row r="583" spans="1:10" ht="28.5">
      <c r="A583" s="16">
        <v>582</v>
      </c>
      <c r="B583" s="17">
        <v>39022</v>
      </c>
      <c r="C583" s="40" t="s">
        <v>590</v>
      </c>
      <c r="D583" s="18" t="s">
        <v>540</v>
      </c>
      <c r="E583" s="19" t="s">
        <v>603</v>
      </c>
      <c r="F583" s="20">
        <v>15000</v>
      </c>
      <c r="G583" s="20">
        <v>156.25</v>
      </c>
      <c r="H583" s="21">
        <f t="shared" si="27"/>
        <v>0.125</v>
      </c>
      <c r="I583" s="22">
        <f t="shared" si="28"/>
        <v>1875</v>
      </c>
      <c r="J583" s="22">
        <f t="shared" si="29"/>
        <v>12968.75</v>
      </c>
    </row>
    <row r="584" spans="1:10" ht="28.5">
      <c r="A584" s="16">
        <v>583</v>
      </c>
      <c r="B584" s="17">
        <v>39022</v>
      </c>
      <c r="C584" s="40" t="s">
        <v>590</v>
      </c>
      <c r="D584" s="18" t="s">
        <v>525</v>
      </c>
      <c r="E584" s="19" t="s">
        <v>603</v>
      </c>
      <c r="F584" s="20">
        <v>37000</v>
      </c>
      <c r="G584" s="20">
        <v>385.41666666666669</v>
      </c>
      <c r="H584" s="21">
        <f t="shared" si="27"/>
        <v>0.125</v>
      </c>
      <c r="I584" s="22">
        <f t="shared" si="28"/>
        <v>4625</v>
      </c>
      <c r="J584" s="22">
        <f t="shared" si="29"/>
        <v>31989.583333333336</v>
      </c>
    </row>
    <row r="585" spans="1:10" ht="28.5">
      <c r="A585" s="16">
        <v>584</v>
      </c>
      <c r="B585" s="17">
        <v>39022</v>
      </c>
      <c r="C585" s="40" t="s">
        <v>634</v>
      </c>
      <c r="D585" s="18" t="s">
        <v>529</v>
      </c>
      <c r="E585" s="19" t="s">
        <v>603</v>
      </c>
      <c r="F585" s="20">
        <v>4000</v>
      </c>
      <c r="G585" s="20">
        <v>41.666666666666664</v>
      </c>
      <c r="H585" s="21">
        <f t="shared" si="27"/>
        <v>0.125</v>
      </c>
      <c r="I585" s="22">
        <f t="shared" si="28"/>
        <v>500</v>
      </c>
      <c r="J585" s="22">
        <f t="shared" si="29"/>
        <v>3458.3333333333335</v>
      </c>
    </row>
    <row r="586" spans="1:10" ht="28.5">
      <c r="A586" s="16">
        <v>585</v>
      </c>
      <c r="B586" s="17">
        <v>39022</v>
      </c>
      <c r="C586" s="40" t="s">
        <v>634</v>
      </c>
      <c r="D586" s="18" t="s">
        <v>527</v>
      </c>
      <c r="E586" s="19" t="s">
        <v>603</v>
      </c>
      <c r="F586" s="20">
        <v>6000</v>
      </c>
      <c r="G586" s="20">
        <v>62.5</v>
      </c>
      <c r="H586" s="21">
        <f t="shared" si="27"/>
        <v>0.125</v>
      </c>
      <c r="I586" s="22">
        <f t="shared" si="28"/>
        <v>750</v>
      </c>
      <c r="J586" s="22">
        <f t="shared" si="29"/>
        <v>5187.5</v>
      </c>
    </row>
    <row r="587" spans="1:10" ht="28.5">
      <c r="A587" s="16">
        <v>586</v>
      </c>
      <c r="B587" s="17">
        <v>39022</v>
      </c>
      <c r="C587" s="40" t="s">
        <v>634</v>
      </c>
      <c r="D587" s="18" t="s">
        <v>526</v>
      </c>
      <c r="E587" s="19" t="s">
        <v>603</v>
      </c>
      <c r="F587" s="20">
        <v>40000</v>
      </c>
      <c r="G587" s="20">
        <v>416.66666666666669</v>
      </c>
      <c r="H587" s="21">
        <f t="shared" si="27"/>
        <v>0.125</v>
      </c>
      <c r="I587" s="22">
        <f t="shared" si="28"/>
        <v>5000</v>
      </c>
      <c r="J587" s="22">
        <f t="shared" si="29"/>
        <v>34583.333333333336</v>
      </c>
    </row>
    <row r="588" spans="1:10" ht="28.5">
      <c r="A588" s="16">
        <v>587</v>
      </c>
      <c r="B588" s="17">
        <v>39022</v>
      </c>
      <c r="C588" s="40" t="s">
        <v>634</v>
      </c>
      <c r="D588" s="18" t="s">
        <v>526</v>
      </c>
      <c r="E588" s="19" t="s">
        <v>603</v>
      </c>
      <c r="F588" s="20">
        <v>40000</v>
      </c>
      <c r="G588" s="20">
        <v>416.66666666666669</v>
      </c>
      <c r="H588" s="21">
        <f t="shared" si="27"/>
        <v>0.125</v>
      </c>
      <c r="I588" s="22">
        <f t="shared" si="28"/>
        <v>5000</v>
      </c>
      <c r="J588" s="22">
        <f t="shared" si="29"/>
        <v>34583.333333333336</v>
      </c>
    </row>
    <row r="589" spans="1:10" ht="42.75">
      <c r="A589" s="16">
        <v>588</v>
      </c>
      <c r="B589" s="17">
        <v>39052</v>
      </c>
      <c r="C589" s="40" t="s">
        <v>631</v>
      </c>
      <c r="D589" s="18" t="s">
        <v>530</v>
      </c>
      <c r="E589" s="19" t="s">
        <v>605</v>
      </c>
      <c r="F589" s="20">
        <v>45400</v>
      </c>
      <c r="G589" s="20">
        <v>0</v>
      </c>
      <c r="H589" s="21">
        <f t="shared" si="27"/>
        <v>0.2</v>
      </c>
      <c r="I589" s="22">
        <f t="shared" si="28"/>
        <v>9080</v>
      </c>
      <c r="J589" s="22">
        <f t="shared" si="29"/>
        <v>36320</v>
      </c>
    </row>
    <row r="590" spans="1:10" ht="28.5">
      <c r="A590" s="16">
        <v>589</v>
      </c>
      <c r="B590" s="17">
        <v>39052</v>
      </c>
      <c r="C590" s="40" t="s">
        <v>633</v>
      </c>
      <c r="D590" s="18" t="s">
        <v>534</v>
      </c>
      <c r="E590" s="19" t="s">
        <v>603</v>
      </c>
      <c r="F590" s="20">
        <v>120000</v>
      </c>
      <c r="G590" s="20">
        <v>0</v>
      </c>
      <c r="H590" s="21">
        <f t="shared" si="27"/>
        <v>0.125</v>
      </c>
      <c r="I590" s="22">
        <f t="shared" si="28"/>
        <v>15000</v>
      </c>
      <c r="J590" s="22">
        <f t="shared" si="29"/>
        <v>105000</v>
      </c>
    </row>
    <row r="591" spans="1:10" ht="28.5">
      <c r="A591" s="16">
        <v>590</v>
      </c>
      <c r="B591" s="17">
        <v>39052</v>
      </c>
      <c r="C591" s="40" t="s">
        <v>590</v>
      </c>
      <c r="D591" s="18" t="s">
        <v>528</v>
      </c>
      <c r="E591" s="19" t="s">
        <v>603</v>
      </c>
      <c r="F591" s="20">
        <v>12000</v>
      </c>
      <c r="G591" s="20">
        <v>0</v>
      </c>
      <c r="H591" s="21">
        <f t="shared" si="27"/>
        <v>0.125</v>
      </c>
      <c r="I591" s="22">
        <f t="shared" si="28"/>
        <v>1500</v>
      </c>
      <c r="J591" s="22">
        <f t="shared" si="29"/>
        <v>10500</v>
      </c>
    </row>
    <row r="592" spans="1:10" ht="28.5">
      <c r="A592" s="16">
        <v>591</v>
      </c>
      <c r="B592" s="17">
        <v>39052</v>
      </c>
      <c r="C592" s="40" t="s">
        <v>590</v>
      </c>
      <c r="D592" s="18" t="s">
        <v>539</v>
      </c>
      <c r="E592" s="19" t="s">
        <v>603</v>
      </c>
      <c r="F592" s="20">
        <v>25000</v>
      </c>
      <c r="G592" s="20">
        <v>0</v>
      </c>
      <c r="H592" s="21">
        <f t="shared" si="27"/>
        <v>0.125</v>
      </c>
      <c r="I592" s="22">
        <f t="shared" si="28"/>
        <v>3125</v>
      </c>
      <c r="J592" s="22">
        <f t="shared" si="29"/>
        <v>21875</v>
      </c>
    </row>
    <row r="593" spans="1:10" ht="28.5">
      <c r="A593" s="16">
        <v>592</v>
      </c>
      <c r="B593" s="17">
        <v>39052</v>
      </c>
      <c r="C593" s="40" t="s">
        <v>590</v>
      </c>
      <c r="D593" s="18" t="s">
        <v>538</v>
      </c>
      <c r="E593" s="19" t="s">
        <v>603</v>
      </c>
      <c r="F593" s="20">
        <v>30000</v>
      </c>
      <c r="G593" s="20">
        <v>0</v>
      </c>
      <c r="H593" s="21">
        <f t="shared" si="27"/>
        <v>0.125</v>
      </c>
      <c r="I593" s="22">
        <f t="shared" si="28"/>
        <v>3750</v>
      </c>
      <c r="J593" s="22">
        <f t="shared" si="29"/>
        <v>26250</v>
      </c>
    </row>
    <row r="594" spans="1:10" ht="28.5">
      <c r="A594" s="16">
        <v>593</v>
      </c>
      <c r="B594" s="17">
        <v>39052</v>
      </c>
      <c r="C594" s="40" t="s">
        <v>590</v>
      </c>
      <c r="D594" s="18" t="s">
        <v>525</v>
      </c>
      <c r="E594" s="19" t="s">
        <v>603</v>
      </c>
      <c r="F594" s="20">
        <v>37000</v>
      </c>
      <c r="G594" s="20">
        <v>0</v>
      </c>
      <c r="H594" s="21">
        <f t="shared" si="27"/>
        <v>0.125</v>
      </c>
      <c r="I594" s="22">
        <f t="shared" si="28"/>
        <v>4625</v>
      </c>
      <c r="J594" s="22">
        <f t="shared" si="29"/>
        <v>32375</v>
      </c>
    </row>
    <row r="595" spans="1:10" ht="28.5">
      <c r="A595" s="16">
        <v>594</v>
      </c>
      <c r="B595" s="17">
        <v>39052</v>
      </c>
      <c r="C595" s="40" t="s">
        <v>634</v>
      </c>
      <c r="D595" s="18" t="s">
        <v>529</v>
      </c>
      <c r="E595" s="19" t="s">
        <v>603</v>
      </c>
      <c r="F595" s="20">
        <v>4000</v>
      </c>
      <c r="G595" s="20">
        <v>0</v>
      </c>
      <c r="H595" s="21">
        <f t="shared" si="27"/>
        <v>0.125</v>
      </c>
      <c r="I595" s="22">
        <f t="shared" si="28"/>
        <v>500</v>
      </c>
      <c r="J595" s="22">
        <f t="shared" si="29"/>
        <v>3500</v>
      </c>
    </row>
    <row r="596" spans="1:10" ht="28.5">
      <c r="A596" s="16">
        <v>595</v>
      </c>
      <c r="B596" s="17">
        <v>39052</v>
      </c>
      <c r="C596" s="40" t="s">
        <v>634</v>
      </c>
      <c r="D596" s="18" t="s">
        <v>527</v>
      </c>
      <c r="E596" s="19" t="s">
        <v>603</v>
      </c>
      <c r="F596" s="20">
        <v>6000</v>
      </c>
      <c r="G596" s="20">
        <v>0</v>
      </c>
      <c r="H596" s="21">
        <f t="shared" si="27"/>
        <v>0.125</v>
      </c>
      <c r="I596" s="22">
        <f t="shared" si="28"/>
        <v>750</v>
      </c>
      <c r="J596" s="22">
        <f t="shared" si="29"/>
        <v>5250</v>
      </c>
    </row>
    <row r="597" spans="1:10" ht="28.5">
      <c r="A597" s="16">
        <v>596</v>
      </c>
      <c r="B597" s="17">
        <v>39052</v>
      </c>
      <c r="C597" s="40" t="s">
        <v>634</v>
      </c>
      <c r="D597" s="18" t="s">
        <v>535</v>
      </c>
      <c r="E597" s="19" t="s">
        <v>603</v>
      </c>
      <c r="F597" s="20">
        <v>120000</v>
      </c>
      <c r="G597" s="20">
        <v>0</v>
      </c>
      <c r="H597" s="21">
        <f t="shared" si="27"/>
        <v>0.125</v>
      </c>
      <c r="I597" s="22">
        <f t="shared" si="28"/>
        <v>15000</v>
      </c>
      <c r="J597" s="22">
        <f t="shared" si="29"/>
        <v>105000</v>
      </c>
    </row>
    <row r="598" spans="1:10">
      <c r="A598" s="16">
        <v>597</v>
      </c>
      <c r="B598" s="17">
        <v>39083</v>
      </c>
      <c r="C598" s="40" t="s">
        <v>636</v>
      </c>
      <c r="D598" s="18" t="s">
        <v>599</v>
      </c>
      <c r="E598" s="19" t="s">
        <v>604</v>
      </c>
      <c r="F598" s="20">
        <v>250</v>
      </c>
      <c r="G598" s="20">
        <v>0</v>
      </c>
      <c r="H598" s="21">
        <f t="shared" si="27"/>
        <v>0.3</v>
      </c>
      <c r="I598" s="22">
        <f t="shared" si="28"/>
        <v>75</v>
      </c>
      <c r="J598" s="22">
        <f t="shared" si="29"/>
        <v>175</v>
      </c>
    </row>
    <row r="599" spans="1:10">
      <c r="A599" s="16">
        <v>598</v>
      </c>
      <c r="B599" s="17">
        <v>39083</v>
      </c>
      <c r="C599" s="40" t="s">
        <v>636</v>
      </c>
      <c r="D599" s="18" t="s">
        <v>562</v>
      </c>
      <c r="E599" s="19" t="s">
        <v>604</v>
      </c>
      <c r="F599" s="20">
        <v>500</v>
      </c>
      <c r="G599" s="20">
        <v>0</v>
      </c>
      <c r="H599" s="21">
        <f t="shared" si="27"/>
        <v>0.3</v>
      </c>
      <c r="I599" s="22">
        <f t="shared" si="28"/>
        <v>150</v>
      </c>
      <c r="J599" s="22">
        <f t="shared" si="29"/>
        <v>350</v>
      </c>
    </row>
    <row r="600" spans="1:10">
      <c r="A600" s="16">
        <v>599</v>
      </c>
      <c r="B600" s="17">
        <v>39083</v>
      </c>
      <c r="C600" s="40" t="s">
        <v>636</v>
      </c>
      <c r="D600" s="18" t="s">
        <v>590</v>
      </c>
      <c r="E600" s="19" t="s">
        <v>604</v>
      </c>
      <c r="F600" s="20">
        <v>600</v>
      </c>
      <c r="G600" s="20">
        <v>0</v>
      </c>
      <c r="H600" s="21">
        <f t="shared" si="27"/>
        <v>0.3</v>
      </c>
      <c r="I600" s="22">
        <f t="shared" si="28"/>
        <v>180</v>
      </c>
      <c r="J600" s="22">
        <f t="shared" si="29"/>
        <v>420</v>
      </c>
    </row>
    <row r="601" spans="1:10">
      <c r="A601" s="16">
        <v>600</v>
      </c>
      <c r="B601" s="17">
        <v>39083</v>
      </c>
      <c r="C601" s="40" t="s">
        <v>636</v>
      </c>
      <c r="D601" s="18" t="s">
        <v>589</v>
      </c>
      <c r="E601" s="19" t="s">
        <v>604</v>
      </c>
      <c r="F601" s="20">
        <v>4500</v>
      </c>
      <c r="G601" s="20">
        <v>0</v>
      </c>
      <c r="H601" s="21">
        <f t="shared" si="27"/>
        <v>0.3</v>
      </c>
      <c r="I601" s="22">
        <f t="shared" si="28"/>
        <v>1350</v>
      </c>
      <c r="J601" s="22">
        <f t="shared" si="29"/>
        <v>3150</v>
      </c>
    </row>
    <row r="602" spans="1:10">
      <c r="A602" s="16">
        <v>601</v>
      </c>
      <c r="B602" s="17">
        <v>39083</v>
      </c>
      <c r="C602" s="40" t="s">
        <v>636</v>
      </c>
      <c r="D602" s="18" t="s">
        <v>561</v>
      </c>
      <c r="E602" s="19" t="s">
        <v>604</v>
      </c>
      <c r="F602" s="20">
        <v>5000</v>
      </c>
      <c r="G602" s="20">
        <v>0</v>
      </c>
      <c r="H602" s="21">
        <f t="shared" si="27"/>
        <v>0.3</v>
      </c>
      <c r="I602" s="22">
        <f t="shared" si="28"/>
        <v>1500</v>
      </c>
      <c r="J602" s="22">
        <f t="shared" si="29"/>
        <v>3500</v>
      </c>
    </row>
    <row r="603" spans="1:10">
      <c r="A603" s="16">
        <v>602</v>
      </c>
      <c r="B603" s="17">
        <v>39083</v>
      </c>
      <c r="C603" s="40" t="s">
        <v>636</v>
      </c>
      <c r="D603" s="18" t="s">
        <v>587</v>
      </c>
      <c r="E603" s="19" t="s">
        <v>604</v>
      </c>
      <c r="F603" s="20">
        <v>6000</v>
      </c>
      <c r="G603" s="20">
        <v>0</v>
      </c>
      <c r="H603" s="21">
        <f t="shared" si="27"/>
        <v>0.3</v>
      </c>
      <c r="I603" s="22">
        <f t="shared" si="28"/>
        <v>1800</v>
      </c>
      <c r="J603" s="22">
        <f t="shared" si="29"/>
        <v>4200</v>
      </c>
    </row>
    <row r="604" spans="1:10">
      <c r="A604" s="16">
        <v>603</v>
      </c>
      <c r="B604" s="17">
        <v>39083</v>
      </c>
      <c r="C604" s="40" t="s">
        <v>636</v>
      </c>
      <c r="D604" s="18" t="s">
        <v>553</v>
      </c>
      <c r="E604" s="19" t="s">
        <v>604</v>
      </c>
      <c r="F604" s="20">
        <v>6000</v>
      </c>
      <c r="G604" s="20">
        <v>0</v>
      </c>
      <c r="H604" s="21">
        <f t="shared" si="27"/>
        <v>0.3</v>
      </c>
      <c r="I604" s="22">
        <f t="shared" si="28"/>
        <v>1800</v>
      </c>
      <c r="J604" s="22">
        <f t="shared" si="29"/>
        <v>4200</v>
      </c>
    </row>
    <row r="605" spans="1:10">
      <c r="A605" s="16">
        <v>604</v>
      </c>
      <c r="B605" s="17">
        <v>39083</v>
      </c>
      <c r="C605" s="40" t="s">
        <v>636</v>
      </c>
      <c r="D605" s="18" t="s">
        <v>552</v>
      </c>
      <c r="E605" s="19" t="s">
        <v>604</v>
      </c>
      <c r="F605" s="20">
        <v>7000</v>
      </c>
      <c r="G605" s="20">
        <v>0</v>
      </c>
      <c r="H605" s="21">
        <f t="shared" si="27"/>
        <v>0.3</v>
      </c>
      <c r="I605" s="22">
        <f t="shared" si="28"/>
        <v>2100</v>
      </c>
      <c r="J605" s="22">
        <f t="shared" si="29"/>
        <v>4900</v>
      </c>
    </row>
    <row r="606" spans="1:10">
      <c r="A606" s="16">
        <v>605</v>
      </c>
      <c r="B606" s="17">
        <v>39083</v>
      </c>
      <c r="C606" s="40" t="s">
        <v>636</v>
      </c>
      <c r="D606" s="18" t="s">
        <v>596</v>
      </c>
      <c r="E606" s="19" t="s">
        <v>604</v>
      </c>
      <c r="F606" s="20">
        <v>8000</v>
      </c>
      <c r="G606" s="20">
        <v>0</v>
      </c>
      <c r="H606" s="21">
        <f t="shared" si="27"/>
        <v>0.3</v>
      </c>
      <c r="I606" s="22">
        <f t="shared" si="28"/>
        <v>2400</v>
      </c>
      <c r="J606" s="22">
        <f t="shared" si="29"/>
        <v>5600</v>
      </c>
    </row>
    <row r="607" spans="1:10">
      <c r="A607" s="16">
        <v>606</v>
      </c>
      <c r="B607" s="17">
        <v>39083</v>
      </c>
      <c r="C607" s="40" t="s">
        <v>636</v>
      </c>
      <c r="D607" s="18" t="s">
        <v>577</v>
      </c>
      <c r="E607" s="19" t="s">
        <v>604</v>
      </c>
      <c r="F607" s="20">
        <v>8000</v>
      </c>
      <c r="G607" s="20">
        <v>0</v>
      </c>
      <c r="H607" s="21">
        <f t="shared" si="27"/>
        <v>0.3</v>
      </c>
      <c r="I607" s="22">
        <f t="shared" si="28"/>
        <v>2400</v>
      </c>
      <c r="J607" s="22">
        <f t="shared" si="29"/>
        <v>5600</v>
      </c>
    </row>
    <row r="608" spans="1:10">
      <c r="A608" s="16">
        <v>607</v>
      </c>
      <c r="B608" s="17">
        <v>39083</v>
      </c>
      <c r="C608" s="40" t="s">
        <v>636</v>
      </c>
      <c r="D608" s="18" t="s">
        <v>576</v>
      </c>
      <c r="E608" s="19" t="s">
        <v>604</v>
      </c>
      <c r="F608" s="20">
        <v>8000</v>
      </c>
      <c r="G608" s="20">
        <v>0</v>
      </c>
      <c r="H608" s="21">
        <f t="shared" si="27"/>
        <v>0.3</v>
      </c>
      <c r="I608" s="22">
        <f t="shared" si="28"/>
        <v>2400</v>
      </c>
      <c r="J608" s="22">
        <f t="shared" si="29"/>
        <v>5600</v>
      </c>
    </row>
    <row r="609" spans="1:10">
      <c r="A609" s="16">
        <v>608</v>
      </c>
      <c r="B609" s="17">
        <v>39083</v>
      </c>
      <c r="C609" s="40" t="s">
        <v>636</v>
      </c>
      <c r="D609" s="18" t="s">
        <v>575</v>
      </c>
      <c r="E609" s="19" t="s">
        <v>604</v>
      </c>
      <c r="F609" s="20">
        <v>8000</v>
      </c>
      <c r="G609" s="20">
        <v>0</v>
      </c>
      <c r="H609" s="21">
        <f t="shared" si="27"/>
        <v>0.3</v>
      </c>
      <c r="I609" s="22">
        <f t="shared" si="28"/>
        <v>2400</v>
      </c>
      <c r="J609" s="22">
        <f t="shared" si="29"/>
        <v>5600</v>
      </c>
    </row>
    <row r="610" spans="1:10" ht="28.5">
      <c r="A610" s="16">
        <v>609</v>
      </c>
      <c r="B610" s="17">
        <v>39083</v>
      </c>
      <c r="C610" s="40" t="s">
        <v>636</v>
      </c>
      <c r="D610" s="18" t="s">
        <v>593</v>
      </c>
      <c r="E610" s="19" t="s">
        <v>603</v>
      </c>
      <c r="F610" s="20">
        <v>25000</v>
      </c>
      <c r="G610" s="20">
        <v>0</v>
      </c>
      <c r="H610" s="21">
        <f t="shared" si="27"/>
        <v>0.125</v>
      </c>
      <c r="I610" s="22">
        <f t="shared" si="28"/>
        <v>3125</v>
      </c>
      <c r="J610" s="22">
        <f t="shared" si="29"/>
        <v>21875</v>
      </c>
    </row>
    <row r="611" spans="1:10" ht="28.5">
      <c r="A611" s="16">
        <v>610</v>
      </c>
      <c r="B611" s="17">
        <v>39083</v>
      </c>
      <c r="C611" s="40" t="s">
        <v>636</v>
      </c>
      <c r="D611" s="18" t="s">
        <v>595</v>
      </c>
      <c r="E611" s="19" t="s">
        <v>603</v>
      </c>
      <c r="F611" s="20">
        <v>25000</v>
      </c>
      <c r="G611" s="20">
        <v>0</v>
      </c>
      <c r="H611" s="21">
        <f t="shared" si="27"/>
        <v>0.125</v>
      </c>
      <c r="I611" s="22">
        <f t="shared" si="28"/>
        <v>3125</v>
      </c>
      <c r="J611" s="22">
        <f t="shared" si="29"/>
        <v>21875</v>
      </c>
    </row>
    <row r="612" spans="1:10">
      <c r="A612" s="16">
        <v>611</v>
      </c>
      <c r="B612" s="17">
        <v>39083</v>
      </c>
      <c r="C612" s="40" t="s">
        <v>636</v>
      </c>
      <c r="D612" s="18" t="s">
        <v>586</v>
      </c>
      <c r="E612" s="19" t="s">
        <v>606</v>
      </c>
      <c r="F612" s="20">
        <v>30000</v>
      </c>
      <c r="G612" s="20">
        <v>0</v>
      </c>
      <c r="H612" s="21">
        <f t="shared" si="27"/>
        <v>0.04</v>
      </c>
      <c r="I612" s="22">
        <f t="shared" si="28"/>
        <v>1200</v>
      </c>
      <c r="J612" s="22">
        <f t="shared" si="29"/>
        <v>28800</v>
      </c>
    </row>
    <row r="613" spans="1:10" ht="28.5">
      <c r="A613" s="16">
        <v>612</v>
      </c>
      <c r="B613" s="17">
        <v>39083</v>
      </c>
      <c r="C613" s="40" t="s">
        <v>636</v>
      </c>
      <c r="D613" s="18" t="s">
        <v>585</v>
      </c>
      <c r="E613" s="19" t="s">
        <v>603</v>
      </c>
      <c r="F613" s="20">
        <v>39600</v>
      </c>
      <c r="G613" s="20">
        <v>0</v>
      </c>
      <c r="H613" s="21">
        <f t="shared" si="27"/>
        <v>0.125</v>
      </c>
      <c r="I613" s="22">
        <f t="shared" si="28"/>
        <v>4950</v>
      </c>
      <c r="J613" s="22">
        <f t="shared" si="29"/>
        <v>34650</v>
      </c>
    </row>
    <row r="614" spans="1:10">
      <c r="A614" s="16">
        <v>613</v>
      </c>
      <c r="B614" s="17">
        <v>39083</v>
      </c>
      <c r="C614" s="40" t="s">
        <v>636</v>
      </c>
      <c r="D614" s="18" t="str">
        <f>+D585</f>
        <v>D&amp;V Doctor machine</v>
      </c>
      <c r="E614" s="19" t="s">
        <v>607</v>
      </c>
      <c r="F614" s="20">
        <v>40000</v>
      </c>
      <c r="G614" s="20">
        <v>0</v>
      </c>
      <c r="H614" s="21">
        <f t="shared" si="27"/>
        <v>0.3</v>
      </c>
      <c r="I614" s="22">
        <f t="shared" si="28"/>
        <v>12000</v>
      </c>
      <c r="J614" s="22">
        <f t="shared" si="29"/>
        <v>28000</v>
      </c>
    </row>
    <row r="615" spans="1:10">
      <c r="A615" s="16">
        <v>614</v>
      </c>
      <c r="B615" s="17">
        <v>39083</v>
      </c>
      <c r="C615" s="40" t="s">
        <v>636</v>
      </c>
      <c r="D615" s="18" t="s">
        <v>578</v>
      </c>
      <c r="E615" s="19" t="s">
        <v>607</v>
      </c>
      <c r="F615" s="20">
        <v>40000</v>
      </c>
      <c r="G615" s="20">
        <v>0</v>
      </c>
      <c r="H615" s="21">
        <f t="shared" si="27"/>
        <v>0.3</v>
      </c>
      <c r="I615" s="22">
        <f t="shared" si="28"/>
        <v>12000</v>
      </c>
      <c r="J615" s="22">
        <f t="shared" si="29"/>
        <v>28000</v>
      </c>
    </row>
    <row r="616" spans="1:10" ht="42.75">
      <c r="A616" s="16">
        <v>615</v>
      </c>
      <c r="B616" s="17">
        <v>39114</v>
      </c>
      <c r="C616" s="40" t="s">
        <v>636</v>
      </c>
      <c r="D616" s="18" t="s">
        <v>591</v>
      </c>
      <c r="E616" s="19" t="s">
        <v>605</v>
      </c>
      <c r="F616" s="20">
        <v>2000</v>
      </c>
      <c r="G616" s="20">
        <v>0</v>
      </c>
      <c r="H616" s="21">
        <f t="shared" si="27"/>
        <v>0.2</v>
      </c>
      <c r="I616" s="22">
        <f t="shared" si="28"/>
        <v>400</v>
      </c>
      <c r="J616" s="22">
        <f t="shared" si="29"/>
        <v>1600</v>
      </c>
    </row>
    <row r="617" spans="1:10">
      <c r="A617" s="16">
        <v>616</v>
      </c>
      <c r="B617" s="17">
        <v>39114</v>
      </c>
      <c r="C617" s="40" t="s">
        <v>636</v>
      </c>
      <c r="D617" s="18" t="s">
        <v>572</v>
      </c>
      <c r="E617" s="19" t="s">
        <v>604</v>
      </c>
      <c r="F617" s="20">
        <v>2000</v>
      </c>
      <c r="G617" s="20">
        <v>0</v>
      </c>
      <c r="H617" s="21">
        <f t="shared" si="27"/>
        <v>0.3</v>
      </c>
      <c r="I617" s="22">
        <f t="shared" si="28"/>
        <v>600</v>
      </c>
      <c r="J617" s="22">
        <f t="shared" si="29"/>
        <v>1400</v>
      </c>
    </row>
    <row r="618" spans="1:10">
      <c r="A618" s="16">
        <v>617</v>
      </c>
      <c r="B618" s="17">
        <v>39114</v>
      </c>
      <c r="C618" s="40" t="s">
        <v>636</v>
      </c>
      <c r="D618" s="18" t="s">
        <v>573</v>
      </c>
      <c r="E618" s="19" t="s">
        <v>604</v>
      </c>
      <c r="F618" s="20">
        <v>2000</v>
      </c>
      <c r="G618" s="20">
        <v>0</v>
      </c>
      <c r="H618" s="21">
        <f t="shared" si="27"/>
        <v>0.3</v>
      </c>
      <c r="I618" s="22">
        <f t="shared" si="28"/>
        <v>600</v>
      </c>
      <c r="J618" s="22">
        <f t="shared" si="29"/>
        <v>1400</v>
      </c>
    </row>
    <row r="619" spans="1:10">
      <c r="A619" s="16">
        <v>618</v>
      </c>
      <c r="B619" s="17">
        <v>39114</v>
      </c>
      <c r="C619" s="40" t="s">
        <v>636</v>
      </c>
      <c r="D619" s="18" t="s">
        <v>597</v>
      </c>
      <c r="E619" s="19" t="s">
        <v>604</v>
      </c>
      <c r="F619" s="20">
        <v>4500</v>
      </c>
      <c r="G619" s="20">
        <v>0</v>
      </c>
      <c r="H619" s="21">
        <f t="shared" si="27"/>
        <v>0.3</v>
      </c>
      <c r="I619" s="22">
        <f t="shared" si="28"/>
        <v>1350</v>
      </c>
      <c r="J619" s="22">
        <f t="shared" si="29"/>
        <v>3150</v>
      </c>
    </row>
    <row r="620" spans="1:10" ht="28.5">
      <c r="A620" s="16">
        <v>619</v>
      </c>
      <c r="B620" s="17">
        <v>39114</v>
      </c>
      <c r="C620" s="40" t="s">
        <v>636</v>
      </c>
      <c r="D620" s="18" t="s">
        <v>594</v>
      </c>
      <c r="E620" s="23" t="s">
        <v>603</v>
      </c>
      <c r="F620" s="20">
        <v>10000</v>
      </c>
      <c r="G620" s="20">
        <v>0</v>
      </c>
      <c r="H620" s="21">
        <f t="shared" si="27"/>
        <v>0.125</v>
      </c>
      <c r="I620" s="22">
        <f t="shared" si="28"/>
        <v>1250</v>
      </c>
      <c r="J620" s="22">
        <f t="shared" si="29"/>
        <v>8750</v>
      </c>
    </row>
    <row r="621" spans="1:10">
      <c r="A621" s="16">
        <v>620</v>
      </c>
      <c r="B621" s="17">
        <v>39114</v>
      </c>
      <c r="C621" s="40" t="s">
        <v>636</v>
      </c>
      <c r="D621" s="18" t="s">
        <v>554</v>
      </c>
      <c r="E621" s="23" t="s">
        <v>604</v>
      </c>
      <c r="F621" s="20">
        <v>20000</v>
      </c>
      <c r="G621" s="20">
        <v>0</v>
      </c>
      <c r="H621" s="21">
        <f t="shared" si="27"/>
        <v>0.3</v>
      </c>
      <c r="I621" s="22">
        <f t="shared" si="28"/>
        <v>6000</v>
      </c>
      <c r="J621" s="22">
        <f t="shared" si="29"/>
        <v>14000</v>
      </c>
    </row>
    <row r="622" spans="1:10">
      <c r="A622" s="16">
        <v>621</v>
      </c>
      <c r="B622" s="17">
        <v>39142</v>
      </c>
      <c r="C622" s="40" t="s">
        <v>636</v>
      </c>
      <c r="D622" s="18" t="s">
        <v>569</v>
      </c>
      <c r="E622" s="23" t="s">
        <v>604</v>
      </c>
      <c r="F622" s="20">
        <v>3000</v>
      </c>
      <c r="G622" s="20">
        <v>0</v>
      </c>
      <c r="H622" s="21">
        <f t="shared" si="27"/>
        <v>0.3</v>
      </c>
      <c r="I622" s="22">
        <f t="shared" si="28"/>
        <v>900</v>
      </c>
      <c r="J622" s="22">
        <f t="shared" si="29"/>
        <v>2100</v>
      </c>
    </row>
    <row r="623" spans="1:10" ht="28.5">
      <c r="A623" s="16">
        <v>622</v>
      </c>
      <c r="B623" s="17">
        <v>39142</v>
      </c>
      <c r="C623" s="40" t="s">
        <v>636</v>
      </c>
      <c r="D623" s="18" t="s">
        <v>568</v>
      </c>
      <c r="E623" s="23" t="s">
        <v>604</v>
      </c>
      <c r="F623" s="20">
        <v>7000</v>
      </c>
      <c r="G623" s="20">
        <v>0</v>
      </c>
      <c r="H623" s="21">
        <f t="shared" si="27"/>
        <v>0.3</v>
      </c>
      <c r="I623" s="22">
        <f t="shared" si="28"/>
        <v>2100</v>
      </c>
      <c r="J623" s="22">
        <f t="shared" si="29"/>
        <v>4900</v>
      </c>
    </row>
    <row r="624" spans="1:10">
      <c r="A624" s="16">
        <v>623</v>
      </c>
      <c r="B624" s="17">
        <v>39142</v>
      </c>
      <c r="C624" s="40" t="s">
        <v>636</v>
      </c>
      <c r="D624" s="18" t="s">
        <v>559</v>
      </c>
      <c r="E624" s="23" t="s">
        <v>604</v>
      </c>
      <c r="F624" s="20">
        <v>10000</v>
      </c>
      <c r="G624" s="20">
        <v>0</v>
      </c>
      <c r="H624" s="21">
        <f t="shared" si="27"/>
        <v>0.3</v>
      </c>
      <c r="I624" s="22">
        <f t="shared" si="28"/>
        <v>3000</v>
      </c>
      <c r="J624" s="22">
        <f t="shared" si="29"/>
        <v>7000</v>
      </c>
    </row>
    <row r="625" spans="1:10">
      <c r="A625" s="16">
        <v>624</v>
      </c>
      <c r="B625" s="17">
        <v>39142</v>
      </c>
      <c r="C625" s="40" t="s">
        <v>636</v>
      </c>
      <c r="D625" s="18" t="s">
        <v>563</v>
      </c>
      <c r="E625" s="23" t="s">
        <v>609</v>
      </c>
      <c r="F625" s="20">
        <v>30000</v>
      </c>
      <c r="G625" s="20">
        <v>0</v>
      </c>
      <c r="H625" s="21">
        <f t="shared" si="27"/>
        <v>0.1</v>
      </c>
      <c r="I625" s="22">
        <f t="shared" si="28"/>
        <v>3000</v>
      </c>
      <c r="J625" s="22">
        <f t="shared" si="29"/>
        <v>27000</v>
      </c>
    </row>
    <row r="626" spans="1:10">
      <c r="A626" s="16">
        <v>625</v>
      </c>
      <c r="B626" s="17">
        <v>39142</v>
      </c>
      <c r="C626" s="40" t="s">
        <v>636</v>
      </c>
      <c r="D626" s="18" t="s">
        <v>567</v>
      </c>
      <c r="E626" s="23" t="s">
        <v>604</v>
      </c>
      <c r="F626" s="20">
        <v>40000</v>
      </c>
      <c r="G626" s="20">
        <v>0</v>
      </c>
      <c r="H626" s="21">
        <f t="shared" si="27"/>
        <v>0.3</v>
      </c>
      <c r="I626" s="22">
        <f t="shared" si="28"/>
        <v>12000</v>
      </c>
      <c r="J626" s="22">
        <f t="shared" si="29"/>
        <v>28000</v>
      </c>
    </row>
    <row r="627" spans="1:10" ht="28.5">
      <c r="A627" s="16">
        <v>626</v>
      </c>
      <c r="B627" s="17">
        <v>39142</v>
      </c>
      <c r="C627" s="40" t="s">
        <v>636</v>
      </c>
      <c r="D627" s="18" t="s">
        <v>592</v>
      </c>
      <c r="E627" s="23" t="s">
        <v>603</v>
      </c>
      <c r="F627" s="20">
        <v>70000</v>
      </c>
      <c r="G627" s="20">
        <v>0</v>
      </c>
      <c r="H627" s="21">
        <f t="shared" si="27"/>
        <v>0.125</v>
      </c>
      <c r="I627" s="22">
        <f t="shared" si="28"/>
        <v>8750</v>
      </c>
      <c r="J627" s="22">
        <f t="shared" si="29"/>
        <v>61250</v>
      </c>
    </row>
    <row r="628" spans="1:10" ht="28.5">
      <c r="A628" s="16">
        <v>627</v>
      </c>
      <c r="B628" s="17">
        <v>39142</v>
      </c>
      <c r="C628" s="40" t="s">
        <v>636</v>
      </c>
      <c r="D628" s="18" t="s">
        <v>583</v>
      </c>
      <c r="E628" s="23" t="s">
        <v>603</v>
      </c>
      <c r="F628" s="20">
        <v>100000</v>
      </c>
      <c r="G628" s="20">
        <v>0</v>
      </c>
      <c r="H628" s="21">
        <f t="shared" si="27"/>
        <v>0.125</v>
      </c>
      <c r="I628" s="22">
        <f t="shared" si="28"/>
        <v>12500</v>
      </c>
      <c r="J628" s="22">
        <f t="shared" si="29"/>
        <v>87500</v>
      </c>
    </row>
    <row r="629" spans="1:10" ht="28.5">
      <c r="A629" s="16">
        <v>628</v>
      </c>
      <c r="B629" s="17">
        <v>39142</v>
      </c>
      <c r="C629" s="40" t="s">
        <v>636</v>
      </c>
      <c r="D629" s="18" t="s">
        <v>582</v>
      </c>
      <c r="E629" s="23" t="s">
        <v>603</v>
      </c>
      <c r="F629" s="20">
        <v>130000</v>
      </c>
      <c r="G629" s="20">
        <v>0</v>
      </c>
      <c r="H629" s="21">
        <f t="shared" si="27"/>
        <v>0.125</v>
      </c>
      <c r="I629" s="22">
        <f t="shared" si="28"/>
        <v>16250</v>
      </c>
      <c r="J629" s="22">
        <f t="shared" si="29"/>
        <v>113750</v>
      </c>
    </row>
    <row r="630" spans="1:10">
      <c r="A630" s="16">
        <v>629</v>
      </c>
      <c r="B630" s="17">
        <v>39173</v>
      </c>
      <c r="C630" s="40" t="s">
        <v>636</v>
      </c>
      <c r="D630" s="18" t="s">
        <v>557</v>
      </c>
      <c r="E630" s="23" t="s">
        <v>604</v>
      </c>
      <c r="F630" s="20">
        <v>1000</v>
      </c>
      <c r="G630" s="20">
        <v>0</v>
      </c>
      <c r="H630" s="21">
        <f t="shared" si="27"/>
        <v>0.3</v>
      </c>
      <c r="I630" s="22">
        <f t="shared" si="28"/>
        <v>300</v>
      </c>
      <c r="J630" s="22">
        <f t="shared" si="29"/>
        <v>700</v>
      </c>
    </row>
    <row r="631" spans="1:10">
      <c r="A631" s="16">
        <v>630</v>
      </c>
      <c r="B631" s="17">
        <v>39173</v>
      </c>
      <c r="C631" s="40" t="s">
        <v>636</v>
      </c>
      <c r="D631" s="18" t="s">
        <v>598</v>
      </c>
      <c r="E631" s="23" t="s">
        <v>604</v>
      </c>
      <c r="F631" s="20">
        <v>3200</v>
      </c>
      <c r="G631" s="20">
        <v>0</v>
      </c>
      <c r="H631" s="21">
        <f t="shared" si="27"/>
        <v>0.3</v>
      </c>
      <c r="I631" s="22">
        <f t="shared" si="28"/>
        <v>960</v>
      </c>
      <c r="J631" s="22">
        <f t="shared" si="29"/>
        <v>2240</v>
      </c>
    </row>
    <row r="632" spans="1:10" ht="28.5">
      <c r="A632" s="16">
        <v>631</v>
      </c>
      <c r="B632" s="17">
        <v>39173</v>
      </c>
      <c r="C632" s="40" t="s">
        <v>636</v>
      </c>
      <c r="D632" s="18" t="s">
        <v>555</v>
      </c>
      <c r="E632" s="23" t="s">
        <v>604</v>
      </c>
      <c r="F632" s="20">
        <v>13000</v>
      </c>
      <c r="G632" s="20">
        <v>0</v>
      </c>
      <c r="H632" s="21">
        <f t="shared" si="27"/>
        <v>0.3</v>
      </c>
      <c r="I632" s="22">
        <f t="shared" si="28"/>
        <v>3900</v>
      </c>
      <c r="J632" s="22">
        <f t="shared" si="29"/>
        <v>9100</v>
      </c>
    </row>
    <row r="633" spans="1:10" ht="28.5">
      <c r="A633" s="16">
        <v>632</v>
      </c>
      <c r="B633" s="17">
        <v>39173</v>
      </c>
      <c r="C633" s="40" t="s">
        <v>636</v>
      </c>
      <c r="D633" s="18" t="s">
        <v>581</v>
      </c>
      <c r="E633" s="23" t="s">
        <v>603</v>
      </c>
      <c r="F633" s="20">
        <v>200000</v>
      </c>
      <c r="G633" s="20">
        <v>0</v>
      </c>
      <c r="H633" s="21">
        <f t="shared" si="27"/>
        <v>0.125</v>
      </c>
      <c r="I633" s="22">
        <f t="shared" si="28"/>
        <v>25000</v>
      </c>
      <c r="J633" s="22">
        <f t="shared" si="29"/>
        <v>175000</v>
      </c>
    </row>
    <row r="634" spans="1:10" ht="28.5">
      <c r="A634" s="16">
        <v>633</v>
      </c>
      <c r="B634" s="17">
        <v>39203</v>
      </c>
      <c r="C634" s="40" t="s">
        <v>636</v>
      </c>
      <c r="D634" s="18" t="s">
        <v>565</v>
      </c>
      <c r="E634" s="23" t="s">
        <v>604</v>
      </c>
      <c r="F634" s="20">
        <v>6000</v>
      </c>
      <c r="G634" s="20">
        <v>0</v>
      </c>
      <c r="H634" s="21">
        <f t="shared" si="27"/>
        <v>0.3</v>
      </c>
      <c r="I634" s="22">
        <f t="shared" si="28"/>
        <v>1800</v>
      </c>
      <c r="J634" s="22">
        <f t="shared" si="29"/>
        <v>4200</v>
      </c>
    </row>
    <row r="635" spans="1:10">
      <c r="A635" s="16">
        <v>634</v>
      </c>
      <c r="B635" s="17">
        <v>39203</v>
      </c>
      <c r="C635" s="40" t="s">
        <v>636</v>
      </c>
      <c r="D635" s="18" t="s">
        <v>564</v>
      </c>
      <c r="E635" s="23" t="s">
        <v>609</v>
      </c>
      <c r="F635" s="20">
        <v>10000</v>
      </c>
      <c r="G635" s="20">
        <v>0</v>
      </c>
      <c r="H635" s="21">
        <f t="shared" si="27"/>
        <v>0.1</v>
      </c>
      <c r="I635" s="22">
        <f t="shared" si="28"/>
        <v>1000</v>
      </c>
      <c r="J635" s="22">
        <f t="shared" si="29"/>
        <v>9000</v>
      </c>
    </row>
    <row r="636" spans="1:10">
      <c r="A636" s="16">
        <v>635</v>
      </c>
      <c r="B636" s="17">
        <v>39234</v>
      </c>
      <c r="C636" s="40" t="s">
        <v>636</v>
      </c>
      <c r="D636" s="18" t="s">
        <v>574</v>
      </c>
      <c r="E636" s="19" t="s">
        <v>604</v>
      </c>
      <c r="F636" s="20">
        <v>2000</v>
      </c>
      <c r="G636" s="20">
        <v>0</v>
      </c>
      <c r="H636" s="21">
        <f t="shared" si="27"/>
        <v>0.3</v>
      </c>
      <c r="I636" s="22">
        <f t="shared" si="28"/>
        <v>600</v>
      </c>
      <c r="J636" s="22">
        <f t="shared" si="29"/>
        <v>1400</v>
      </c>
    </row>
    <row r="637" spans="1:10" ht="28.5">
      <c r="A637" s="16">
        <v>636</v>
      </c>
      <c r="B637" s="17">
        <v>39234</v>
      </c>
      <c r="C637" s="40" t="s">
        <v>636</v>
      </c>
      <c r="D637" s="18" t="s">
        <v>558</v>
      </c>
      <c r="E637" s="19" t="s">
        <v>604</v>
      </c>
      <c r="F637" s="20">
        <v>2500</v>
      </c>
      <c r="G637" s="20">
        <v>0</v>
      </c>
      <c r="H637" s="21">
        <f t="shared" si="27"/>
        <v>0.3</v>
      </c>
      <c r="I637" s="22">
        <f t="shared" si="28"/>
        <v>750</v>
      </c>
      <c r="J637" s="22">
        <f t="shared" si="29"/>
        <v>1750</v>
      </c>
    </row>
    <row r="638" spans="1:10">
      <c r="A638" s="16">
        <v>637</v>
      </c>
      <c r="B638" s="17">
        <v>39234</v>
      </c>
      <c r="C638" s="40" t="s">
        <v>636</v>
      </c>
      <c r="D638" s="18" t="s">
        <v>588</v>
      </c>
      <c r="E638" s="19" t="s">
        <v>604</v>
      </c>
      <c r="F638" s="20">
        <v>3200</v>
      </c>
      <c r="G638" s="20">
        <v>0</v>
      </c>
      <c r="H638" s="21">
        <f t="shared" si="27"/>
        <v>0.3</v>
      </c>
      <c r="I638" s="22">
        <f t="shared" si="28"/>
        <v>960</v>
      </c>
      <c r="J638" s="22">
        <f t="shared" si="29"/>
        <v>2240</v>
      </c>
    </row>
    <row r="639" spans="1:10" ht="28.5">
      <c r="A639" s="16">
        <v>638</v>
      </c>
      <c r="B639" s="17">
        <v>39234</v>
      </c>
      <c r="C639" s="40" t="s">
        <v>636</v>
      </c>
      <c r="D639" s="18" t="s">
        <v>556</v>
      </c>
      <c r="E639" s="19" t="s">
        <v>604</v>
      </c>
      <c r="F639" s="20">
        <v>5000</v>
      </c>
      <c r="G639" s="20">
        <v>0</v>
      </c>
      <c r="H639" s="21">
        <f t="shared" si="27"/>
        <v>0.3</v>
      </c>
      <c r="I639" s="22">
        <f t="shared" si="28"/>
        <v>1500</v>
      </c>
      <c r="J639" s="22">
        <f t="shared" si="29"/>
        <v>3500</v>
      </c>
    </row>
    <row r="640" spans="1:10">
      <c r="A640" s="16">
        <v>639</v>
      </c>
      <c r="B640" s="17">
        <v>39234</v>
      </c>
      <c r="C640" s="40" t="s">
        <v>636</v>
      </c>
      <c r="D640" s="18" t="s">
        <v>570</v>
      </c>
      <c r="E640" s="19" t="s">
        <v>604</v>
      </c>
      <c r="F640" s="20">
        <v>50000</v>
      </c>
      <c r="G640" s="20">
        <v>0</v>
      </c>
      <c r="H640" s="21">
        <f t="shared" si="27"/>
        <v>0.3</v>
      </c>
      <c r="I640" s="22">
        <f t="shared" si="28"/>
        <v>15000</v>
      </c>
      <c r="J640" s="22">
        <f t="shared" si="29"/>
        <v>35000</v>
      </c>
    </row>
    <row r="641" spans="1:10" ht="28.5">
      <c r="A641" s="16">
        <v>640</v>
      </c>
      <c r="B641" s="17">
        <v>39234</v>
      </c>
      <c r="C641" s="40" t="s">
        <v>636</v>
      </c>
      <c r="D641" s="18" t="s">
        <v>581</v>
      </c>
      <c r="E641" s="19" t="s">
        <v>603</v>
      </c>
      <c r="F641" s="20">
        <v>100000</v>
      </c>
      <c r="G641" s="20">
        <v>0</v>
      </c>
      <c r="H641" s="21">
        <f t="shared" si="27"/>
        <v>0.125</v>
      </c>
      <c r="I641" s="22">
        <f t="shared" si="28"/>
        <v>12500</v>
      </c>
      <c r="J641" s="22">
        <f t="shared" si="29"/>
        <v>87500</v>
      </c>
    </row>
    <row r="642" spans="1:10" ht="28.5">
      <c r="A642" s="16">
        <v>641</v>
      </c>
      <c r="B642" s="17">
        <v>39234</v>
      </c>
      <c r="C642" s="40" t="s">
        <v>636</v>
      </c>
      <c r="D642" s="18" t="s">
        <v>580</v>
      </c>
      <c r="E642" s="19" t="s">
        <v>603</v>
      </c>
      <c r="F642" s="20">
        <v>240000</v>
      </c>
      <c r="G642" s="20">
        <v>0</v>
      </c>
      <c r="H642" s="21">
        <f t="shared" ref="H642:H647" si="30">VLOOKUP(E642,stope,2,FALSE)</f>
        <v>0.125</v>
      </c>
      <c r="I642" s="22">
        <f t="shared" si="28"/>
        <v>30000</v>
      </c>
      <c r="J642" s="22">
        <f t="shared" si="29"/>
        <v>210000</v>
      </c>
    </row>
    <row r="643" spans="1:10">
      <c r="A643" s="16">
        <v>642</v>
      </c>
      <c r="B643" s="17">
        <v>39264</v>
      </c>
      <c r="C643" s="40" t="s">
        <v>636</v>
      </c>
      <c r="D643" s="18" t="s">
        <v>560</v>
      </c>
      <c r="E643" s="19" t="s">
        <v>604</v>
      </c>
      <c r="F643" s="20">
        <v>20000</v>
      </c>
      <c r="G643" s="20">
        <v>0</v>
      </c>
      <c r="H643" s="21">
        <f t="shared" si="30"/>
        <v>0.3</v>
      </c>
      <c r="I643" s="22">
        <f>IF(F643*H643&gt;F643-G643,F643-G643,F643*H643)</f>
        <v>6000</v>
      </c>
      <c r="J643" s="22">
        <f>+F643-G643-I643</f>
        <v>14000</v>
      </c>
    </row>
    <row r="644" spans="1:10">
      <c r="A644" s="16">
        <v>643</v>
      </c>
      <c r="B644" s="17">
        <v>39326</v>
      </c>
      <c r="C644" s="40" t="s">
        <v>636</v>
      </c>
      <c r="D644" s="18" t="s">
        <v>571</v>
      </c>
      <c r="E644" s="19" t="s">
        <v>607</v>
      </c>
      <c r="F644" s="20">
        <v>70000</v>
      </c>
      <c r="G644" s="20">
        <v>0</v>
      </c>
      <c r="H644" s="21">
        <f t="shared" si="30"/>
        <v>0.3</v>
      </c>
      <c r="I644" s="22">
        <f>IF(F644*H644&gt;F644-G644,F644-G644,F644*H644)</f>
        <v>21000</v>
      </c>
      <c r="J644" s="22">
        <f>+F644-G644-I644</f>
        <v>49000</v>
      </c>
    </row>
    <row r="645" spans="1:10">
      <c r="A645" s="16">
        <v>644</v>
      </c>
      <c r="B645" s="17">
        <v>39326</v>
      </c>
      <c r="C645" s="40" t="s">
        <v>636</v>
      </c>
      <c r="D645" s="18" t="s">
        <v>584</v>
      </c>
      <c r="E645" s="19" t="s">
        <v>606</v>
      </c>
      <c r="F645" s="20">
        <v>80000</v>
      </c>
      <c r="G645" s="20">
        <v>0</v>
      </c>
      <c r="H645" s="21">
        <f t="shared" si="30"/>
        <v>0.04</v>
      </c>
      <c r="I645" s="22">
        <f>IF(F645*H645&gt;F645-G645,F645-G645,F645*H645)</f>
        <v>3200</v>
      </c>
      <c r="J645" s="22">
        <f>+F645-G645-I645</f>
        <v>76800</v>
      </c>
    </row>
    <row r="646" spans="1:10">
      <c r="A646" s="16">
        <v>645</v>
      </c>
      <c r="B646" s="17">
        <v>39356</v>
      </c>
      <c r="C646" s="40" t="s">
        <v>636</v>
      </c>
      <c r="D646" s="18" t="s">
        <v>579</v>
      </c>
      <c r="E646" s="19" t="s">
        <v>606</v>
      </c>
      <c r="F646" s="20">
        <v>200000</v>
      </c>
      <c r="G646" s="20">
        <v>0</v>
      </c>
      <c r="H646" s="21">
        <f t="shared" si="30"/>
        <v>0.04</v>
      </c>
      <c r="I646" s="22">
        <f>IF(F646*H646&gt;F646-G646,F646-G646,F646*H646)</f>
        <v>8000</v>
      </c>
      <c r="J646" s="22">
        <f>+F646-G646-I646</f>
        <v>192000</v>
      </c>
    </row>
    <row r="647" spans="1:10" ht="28.5">
      <c r="A647" s="16">
        <v>646</v>
      </c>
      <c r="B647" s="17">
        <v>39417</v>
      </c>
      <c r="C647" s="40" t="s">
        <v>636</v>
      </c>
      <c r="D647" s="18" t="s">
        <v>566</v>
      </c>
      <c r="E647" s="19" t="s">
        <v>604</v>
      </c>
      <c r="F647" s="20">
        <v>18000</v>
      </c>
      <c r="G647" s="20">
        <v>0</v>
      </c>
      <c r="H647" s="21">
        <f t="shared" si="30"/>
        <v>0.3</v>
      </c>
      <c r="I647" s="22">
        <f>IF(F647*H647&gt;F647-G647,F647-G647,F647*H647)</f>
        <v>5400</v>
      </c>
      <c r="J647" s="22">
        <f>+F647-G647-I647</f>
        <v>12600</v>
      </c>
    </row>
  </sheetData>
  <phoneticPr fontId="2" type="noConversion"/>
  <conditionalFormatting sqref="J1:J1048576">
    <cfRule type="cellIs" dxfId="0" priority="1" stopIfTrue="1" operator="lessThan">
      <formula>0</formula>
    </cfRule>
  </conditionalFormatting>
  <dataValidations count="1">
    <dataValidation type="list" allowBlank="1" showInputMessage="1" showErrorMessage="1" errorTitle="Bad format !" error="Sorry, _x000a_but you must choose from list !" sqref="B631:B647">
      <formula1>month_Range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8" sqref="D8"/>
    </sheetView>
  </sheetViews>
  <sheetFormatPr defaultRowHeight="14.25"/>
  <cols>
    <col min="1" max="1" width="25.28515625" style="4" customWidth="1"/>
    <col min="2" max="2" width="11.28515625" style="4" bestFit="1" customWidth="1"/>
    <col min="3" max="16384" width="9.140625" style="4"/>
  </cols>
  <sheetData>
    <row r="1" spans="1:2" ht="15.75" thickBot="1">
      <c r="A1" s="29" t="s">
        <v>641</v>
      </c>
      <c r="B1" s="30" t="s">
        <v>640</v>
      </c>
    </row>
    <row r="2" spans="1:2">
      <c r="A2" s="31" t="s">
        <v>608</v>
      </c>
      <c r="B2" s="32">
        <v>0.1</v>
      </c>
    </row>
    <row r="3" spans="1:2">
      <c r="A3" s="31" t="s">
        <v>604</v>
      </c>
      <c r="B3" s="32">
        <v>0.3</v>
      </c>
    </row>
    <row r="4" spans="1:2">
      <c r="A4" s="31" t="s">
        <v>609</v>
      </c>
      <c r="B4" s="32">
        <v>0.1</v>
      </c>
    </row>
    <row r="5" spans="1:2">
      <c r="A5" s="33" t="s">
        <v>605</v>
      </c>
      <c r="B5" s="32">
        <v>0.2</v>
      </c>
    </row>
    <row r="6" spans="1:2">
      <c r="A6" s="33" t="s">
        <v>603</v>
      </c>
      <c r="B6" s="32">
        <v>0.125</v>
      </c>
    </row>
    <row r="7" spans="1:2">
      <c r="A7" s="31" t="s">
        <v>607</v>
      </c>
      <c r="B7" s="32">
        <v>0.3</v>
      </c>
    </row>
    <row r="8" spans="1:2" ht="15" thickBot="1">
      <c r="A8" s="34" t="s">
        <v>606</v>
      </c>
      <c r="B8" s="35">
        <v>0.04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</vt:lpstr>
      <vt:lpstr>Obračun osnovnih sredstava</vt:lpstr>
      <vt:lpstr>Stope amortizacije</vt:lpstr>
      <vt:lpstr>stope</vt:lpstr>
    </vt:vector>
  </TitlesOfParts>
  <Company>MCB-Menadžment Centar Beograd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Scepanovic Bojan, mcb@eunet.yu, 063 7004 518</dc:creator>
  <cp:lastModifiedBy>Darko Vlajkovic</cp:lastModifiedBy>
  <dcterms:created xsi:type="dcterms:W3CDTF">2007-01-31T12:49:37Z</dcterms:created>
  <dcterms:modified xsi:type="dcterms:W3CDTF">2015-07-13T12:39:56Z</dcterms:modified>
</cp:coreProperties>
</file>